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41" windowWidth="12105" windowHeight="8835" tabRatio="1000" activeTab="0"/>
  </bookViews>
  <sheets>
    <sheet name="Skolår 5 och 9" sheetId="1" r:id="rId1"/>
  </sheets>
  <definedNames>
    <definedName name="_xlnm.Print_Area" localSheetId="0">'Skolår 5 och 9'!$A$1:$X$35</definedName>
    <definedName name="Z_CBC8CFE0_7DA8_11D4_A59E_0060942F691E_.wvu.PrintArea" localSheetId="0" hidden="1">'Skolår 5 och 9'!$A$1:$X$35</definedName>
  </definedNames>
  <calcPr fullCalcOnLoad="1"/>
</workbook>
</file>

<file path=xl/sharedStrings.xml><?xml version="1.0" encoding="utf-8"?>
<sst xmlns="http://schemas.openxmlformats.org/spreadsheetml/2006/main" count="63" uniqueCount="39">
  <si>
    <t>Svenska</t>
  </si>
  <si>
    <t>Engelska</t>
  </si>
  <si>
    <t>Matematik</t>
  </si>
  <si>
    <t>ISN</t>
  </si>
  <si>
    <t>Björknässkolan</t>
  </si>
  <si>
    <t>Myrsjöskolan</t>
  </si>
  <si>
    <t>Skuru skola</t>
  </si>
  <si>
    <t>Alléskolan</t>
  </si>
  <si>
    <t>Backeboskolan</t>
  </si>
  <si>
    <t>Boo Gårds skola</t>
  </si>
  <si>
    <t>Boo skola</t>
  </si>
  <si>
    <t>Brannhällskolan</t>
  </si>
  <si>
    <t>Duvnäs skola</t>
  </si>
  <si>
    <t>Ektorps skola</t>
  </si>
  <si>
    <t>Igelboda skola</t>
  </si>
  <si>
    <t>Jarlabergs skola</t>
  </si>
  <si>
    <t>Järla skola</t>
  </si>
  <si>
    <t>Neglinge skola</t>
  </si>
  <si>
    <t>Nybackaskolan</t>
  </si>
  <si>
    <t>Saltängens skola</t>
  </si>
  <si>
    <t>Sickla skola</t>
  </si>
  <si>
    <t>Stensö skola</t>
  </si>
  <si>
    <t>Sågtorpsskolan</t>
  </si>
  <si>
    <t>Vilans skola</t>
  </si>
  <si>
    <t>Älta skola</t>
  </si>
  <si>
    <t>Antal deltagare</t>
  </si>
  <si>
    <t>Summa</t>
  </si>
  <si>
    <t>Godkända i procent</t>
  </si>
  <si>
    <t>Antal godkända</t>
  </si>
  <si>
    <t>Skolår 5</t>
  </si>
  <si>
    <t>Skolår 9</t>
  </si>
  <si>
    <t>Nationella prov vårterminen 2000</t>
  </si>
  <si>
    <t>Montess Castello</t>
  </si>
  <si>
    <t>Sigfridsborgssk</t>
  </si>
  <si>
    <t>Lännbo friskola</t>
  </si>
  <si>
    <t>Stavsborgsskolan</t>
  </si>
  <si>
    <t>Eklidens skola</t>
  </si>
  <si>
    <t xml:space="preserve">  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</si>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</sst>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</numFmts>
  <fonts count="9">
    <font>
      <sz val="12"/>
      <name val="Times New Roman"/>
      <family val="0"/>
    </font>
    <font>
      <b/>
      <sz val="16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8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4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9" fontId="0" fillId="0" borderId="0" xfId="15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wrapText="1"/>
      <protection locked="0"/>
    </xf>
    <xf numFmtId="3" fontId="7" fillId="2" borderId="0" xfId="0" applyNumberFormat="1" applyFont="1" applyFill="1" applyAlignment="1" applyProtection="1">
      <alignment wrapText="1"/>
      <protection locked="0"/>
    </xf>
    <xf numFmtId="9" fontId="7" fillId="2" borderId="0" xfId="15" applyFont="1" applyFill="1" applyAlignment="1" applyProtection="1">
      <alignment wrapText="1"/>
      <protection locked="0"/>
    </xf>
    <xf numFmtId="3" fontId="7" fillId="0" borderId="0" xfId="0" applyNumberFormat="1" applyFont="1" applyAlignment="1" applyProtection="1">
      <alignment/>
      <protection locked="0"/>
    </xf>
    <xf numFmtId="9" fontId="2" fillId="0" borderId="0" xfId="15" applyFont="1" applyAlignment="1" applyProtection="1">
      <alignment/>
      <protection locked="0"/>
    </xf>
    <xf numFmtId="9" fontId="2" fillId="0" borderId="0" xfId="15" applyFont="1" applyAlignment="1" applyProtection="1">
      <alignment/>
      <protection/>
    </xf>
    <xf numFmtId="9" fontId="5" fillId="0" borderId="0" xfId="15" applyFont="1" applyAlignment="1" applyProtection="1">
      <alignment/>
      <protection/>
    </xf>
    <xf numFmtId="3" fontId="2" fillId="0" borderId="0" xfId="15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6" fillId="2" borderId="0" xfId="0" applyNumberFormat="1" applyFont="1" applyFill="1" applyAlignment="1" applyProtection="1">
      <alignment horizontal="center"/>
      <protection locked="0"/>
    </xf>
    <xf numFmtId="3" fontId="2" fillId="2" borderId="0" xfId="0" applyNumberFormat="1" applyFont="1" applyFill="1" applyAlignment="1" applyProtection="1">
      <alignment horizont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9"/>
  <sheetViews>
    <sheetView tabSelected="1" workbookViewId="0" topLeftCell="A1">
      <selection activeCell="D14" sqref="D14"/>
    </sheetView>
  </sheetViews>
  <sheetFormatPr defaultColWidth="9.00390625" defaultRowHeight="15.75"/>
  <cols>
    <col min="1" max="1" width="12.75390625" style="7" customWidth="1"/>
    <col min="2" max="2" width="6.00390625" style="5" bestFit="1" customWidth="1"/>
    <col min="3" max="3" width="6.25390625" style="5" bestFit="1" customWidth="1"/>
    <col min="4" max="4" width="6.50390625" style="6" bestFit="1" customWidth="1"/>
    <col min="5" max="5" width="0.875" style="5" customWidth="1"/>
    <col min="6" max="6" width="6.00390625" style="5" bestFit="1" customWidth="1"/>
    <col min="7" max="7" width="6.25390625" style="5" customWidth="1"/>
    <col min="8" max="8" width="6.50390625" style="5" customWidth="1"/>
    <col min="9" max="9" width="0.875" style="5" customWidth="1"/>
    <col min="10" max="10" width="6.00390625" style="5" bestFit="1" customWidth="1"/>
    <col min="11" max="11" width="6.25390625" style="5" bestFit="1" customWidth="1"/>
    <col min="12" max="12" width="6.50390625" style="5" customWidth="1"/>
    <col min="13" max="13" width="0.875" style="5" customWidth="1"/>
    <col min="14" max="14" width="6.00390625" style="5" bestFit="1" customWidth="1"/>
    <col min="15" max="15" width="6.25390625" style="5" customWidth="1"/>
    <col min="16" max="16" width="6.50390625" style="5" bestFit="1" customWidth="1"/>
    <col min="17" max="17" width="0.875" style="5" customWidth="1"/>
    <col min="18" max="18" width="6.00390625" style="5" bestFit="1" customWidth="1"/>
    <col min="19" max="19" width="6.25390625" style="5" customWidth="1"/>
    <col min="20" max="20" width="6.50390625" style="5" bestFit="1" customWidth="1"/>
    <col min="21" max="21" width="0.875" style="7" customWidth="1"/>
    <col min="22" max="22" width="6.00390625" style="7" bestFit="1" customWidth="1"/>
    <col min="23" max="23" width="6.25390625" style="7" customWidth="1"/>
    <col min="24" max="24" width="6.50390625" style="7" bestFit="1" customWidth="1"/>
    <col min="25" max="27" width="8.625" style="7" customWidth="1"/>
    <col min="28" max="16384" width="9.00390625" style="7" customWidth="1"/>
  </cols>
  <sheetData>
    <row r="1" spans="1:7" ht="20.25">
      <c r="A1" s="4" t="s">
        <v>31</v>
      </c>
      <c r="G1" s="21"/>
    </row>
    <row r="2" ht="6.75" customHeight="1">
      <c r="A2" s="4"/>
    </row>
    <row r="3" spans="2:24" s="8" customFormat="1" ht="12.75">
      <c r="B3" s="23" t="s">
        <v>29</v>
      </c>
      <c r="C3" s="23"/>
      <c r="D3" s="23"/>
      <c r="E3" s="9"/>
      <c r="F3" s="23" t="s">
        <v>29</v>
      </c>
      <c r="G3" s="23"/>
      <c r="H3" s="23"/>
      <c r="I3" s="9"/>
      <c r="J3" s="23" t="s">
        <v>29</v>
      </c>
      <c r="K3" s="23"/>
      <c r="L3" s="23"/>
      <c r="M3" s="9"/>
      <c r="N3" s="23" t="s">
        <v>30</v>
      </c>
      <c r="O3" s="23"/>
      <c r="P3" s="23"/>
      <c r="Q3" s="9"/>
      <c r="R3" s="23" t="s">
        <v>30</v>
      </c>
      <c r="S3" s="23"/>
      <c r="T3" s="23"/>
      <c r="U3" s="10"/>
      <c r="V3" s="23" t="s">
        <v>30</v>
      </c>
      <c r="W3" s="23"/>
      <c r="X3" s="23"/>
    </row>
    <row r="4" spans="2:24" s="11" customFormat="1" ht="12.75">
      <c r="B4" s="24" t="s">
        <v>0</v>
      </c>
      <c r="C4" s="24"/>
      <c r="D4" s="24"/>
      <c r="E4" s="12"/>
      <c r="F4" s="24" t="s">
        <v>2</v>
      </c>
      <c r="G4" s="24"/>
      <c r="H4" s="24"/>
      <c r="I4" s="12"/>
      <c r="J4" s="24" t="s">
        <v>1</v>
      </c>
      <c r="K4" s="24"/>
      <c r="L4" s="24"/>
      <c r="M4" s="12"/>
      <c r="N4" s="24" t="s">
        <v>0</v>
      </c>
      <c r="O4" s="24"/>
      <c r="P4" s="24"/>
      <c r="Q4" s="12"/>
      <c r="R4" s="24" t="s">
        <v>2</v>
      </c>
      <c r="S4" s="24"/>
      <c r="T4" s="24"/>
      <c r="U4" s="12"/>
      <c r="V4" s="24" t="s">
        <v>1</v>
      </c>
      <c r="W4" s="24"/>
      <c r="X4" s="24"/>
    </row>
    <row r="5" spans="2:24" s="13" customFormat="1" ht="22.5">
      <c r="B5" s="14" t="s">
        <v>25</v>
      </c>
      <c r="C5" s="14" t="s">
        <v>28</v>
      </c>
      <c r="D5" s="15" t="s">
        <v>27</v>
      </c>
      <c r="E5" s="16"/>
      <c r="F5" s="14" t="s">
        <v>25</v>
      </c>
      <c r="G5" s="14" t="s">
        <v>28</v>
      </c>
      <c r="H5" s="15" t="s">
        <v>27</v>
      </c>
      <c r="I5" s="16"/>
      <c r="J5" s="14" t="s">
        <v>25</v>
      </c>
      <c r="K5" s="14" t="s">
        <v>28</v>
      </c>
      <c r="L5" s="15" t="s">
        <v>27</v>
      </c>
      <c r="N5" s="14" t="s">
        <v>25</v>
      </c>
      <c r="O5" s="14" t="s">
        <v>28</v>
      </c>
      <c r="P5" s="15" t="s">
        <v>27</v>
      </c>
      <c r="R5" s="14" t="s">
        <v>25</v>
      </c>
      <c r="S5" s="14" t="s">
        <v>28</v>
      </c>
      <c r="T5" s="15" t="s">
        <v>27</v>
      </c>
      <c r="V5" s="14" t="s">
        <v>25</v>
      </c>
      <c r="W5" s="14" t="s">
        <v>28</v>
      </c>
      <c r="X5" s="15" t="s">
        <v>27</v>
      </c>
    </row>
    <row r="6" spans="1:51" ht="14.25" customHeight="1">
      <c r="A6" s="11" t="s">
        <v>7</v>
      </c>
      <c r="B6" s="12">
        <v>33</v>
      </c>
      <c r="C6" s="12">
        <v>29</v>
      </c>
      <c r="D6" s="18">
        <f>IF(B6=0,"",C6/B6)</f>
        <v>0.8787878787878788</v>
      </c>
      <c r="E6" s="12"/>
      <c r="F6" s="12">
        <v>33</v>
      </c>
      <c r="G6" s="12">
        <v>30</v>
      </c>
      <c r="H6" s="18">
        <f>IF(F6=0,"",G6/F6)</f>
        <v>0.9090909090909091</v>
      </c>
      <c r="I6" s="12"/>
      <c r="J6" s="20">
        <v>33</v>
      </c>
      <c r="K6" s="20">
        <v>29</v>
      </c>
      <c r="L6" s="18">
        <f>K6/J6</f>
        <v>0.8787878787878788</v>
      </c>
      <c r="M6" s="12"/>
      <c r="N6" s="12">
        <v>31</v>
      </c>
      <c r="O6" s="12">
        <v>24</v>
      </c>
      <c r="P6" s="18">
        <f>IF(N6=0,"",O6/N6)</f>
        <v>0.7741935483870968</v>
      </c>
      <c r="Q6" s="12"/>
      <c r="R6" s="12">
        <v>28</v>
      </c>
      <c r="S6" s="12">
        <v>23</v>
      </c>
      <c r="T6" s="18">
        <f>IF(R6=0,"",S6/R6)</f>
        <v>0.8214285714285714</v>
      </c>
      <c r="U6" s="11"/>
      <c r="V6" s="11">
        <v>23</v>
      </c>
      <c r="W6" s="11">
        <v>21</v>
      </c>
      <c r="X6" s="18">
        <f>IF(V6=0,"",W6/V6)</f>
        <v>0.9130434782608695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14.25" customHeight="1">
      <c r="A7" s="11" t="s">
        <v>8</v>
      </c>
      <c r="B7" s="12">
        <v>10</v>
      </c>
      <c r="C7" s="12">
        <v>10</v>
      </c>
      <c r="D7" s="18">
        <f aca="true" t="shared" si="0" ref="D7:D33">IF(B7=0,"",C7/B7)</f>
        <v>1</v>
      </c>
      <c r="E7" s="12"/>
      <c r="F7" s="12">
        <v>10</v>
      </c>
      <c r="G7" s="12">
        <v>10</v>
      </c>
      <c r="H7" s="18">
        <f aca="true" t="shared" si="1" ref="H7:H33">IF(F7=0,"",G7/F7)</f>
        <v>1</v>
      </c>
      <c r="I7" s="12"/>
      <c r="J7" s="20">
        <v>10</v>
      </c>
      <c r="K7" s="20">
        <v>10</v>
      </c>
      <c r="L7" s="18">
        <f aca="true" t="shared" si="2" ref="L7:L33">IF(J7=0,"",K7/J7)</f>
        <v>1</v>
      </c>
      <c r="M7" s="12"/>
      <c r="N7" s="12"/>
      <c r="O7" s="12"/>
      <c r="P7" s="18">
        <f aca="true" t="shared" si="3" ref="P7:P33">IF(N7=0,"",O7/N7)</f>
      </c>
      <c r="Q7" s="12"/>
      <c r="R7" s="12"/>
      <c r="S7" s="12"/>
      <c r="T7" s="18">
        <f>IF(R7=0,"",S7/R7)</f>
      </c>
      <c r="U7" s="11"/>
      <c r="V7" s="11"/>
      <c r="W7" s="11"/>
      <c r="X7" s="18">
        <f aca="true" t="shared" si="4" ref="X7:X33">IF(V7=0,"",W7/V7)</f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ht="14.25" customHeight="1">
      <c r="A8" s="11" t="s">
        <v>4</v>
      </c>
      <c r="B8" s="12">
        <v>75</v>
      </c>
      <c r="C8" s="12">
        <v>69</v>
      </c>
      <c r="D8" s="18">
        <f t="shared" si="0"/>
        <v>0.92</v>
      </c>
      <c r="E8" s="12"/>
      <c r="F8" s="12">
        <v>75</v>
      </c>
      <c r="G8" s="12">
        <v>69</v>
      </c>
      <c r="H8" s="18">
        <f t="shared" si="1"/>
        <v>0.92</v>
      </c>
      <c r="I8" s="12"/>
      <c r="J8" s="20">
        <v>75</v>
      </c>
      <c r="K8" s="20">
        <v>69</v>
      </c>
      <c r="L8" s="18">
        <f t="shared" si="2"/>
        <v>0.92</v>
      </c>
      <c r="M8" s="12"/>
      <c r="N8" s="12">
        <v>104</v>
      </c>
      <c r="O8" s="12">
        <v>104</v>
      </c>
      <c r="P8" s="18">
        <f t="shared" si="3"/>
        <v>1</v>
      </c>
      <c r="Q8" s="12"/>
      <c r="R8" s="12">
        <v>102</v>
      </c>
      <c r="S8" s="12">
        <v>96</v>
      </c>
      <c r="T8" s="18">
        <f>IF(R8=0,"",S8/R8)</f>
        <v>0.9411764705882353</v>
      </c>
      <c r="U8" s="11"/>
      <c r="V8" s="11">
        <v>105</v>
      </c>
      <c r="W8" s="11">
        <v>104</v>
      </c>
      <c r="X8" s="18">
        <f t="shared" si="4"/>
        <v>0.9904761904761905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ht="14.25" customHeight="1">
      <c r="A9" s="11" t="s">
        <v>9</v>
      </c>
      <c r="B9" s="12">
        <v>45</v>
      </c>
      <c r="C9" s="12">
        <v>44</v>
      </c>
      <c r="D9" s="18">
        <f t="shared" si="0"/>
        <v>0.9777777777777777</v>
      </c>
      <c r="E9" s="12"/>
      <c r="F9" s="12">
        <v>45</v>
      </c>
      <c r="G9" s="12">
        <v>45</v>
      </c>
      <c r="H9" s="18">
        <f t="shared" si="1"/>
        <v>1</v>
      </c>
      <c r="I9" s="12"/>
      <c r="J9" s="20">
        <v>45</v>
      </c>
      <c r="K9" s="20">
        <v>43</v>
      </c>
      <c r="L9" s="18">
        <f t="shared" si="2"/>
        <v>0.9555555555555556</v>
      </c>
      <c r="M9" s="12"/>
      <c r="N9" s="12"/>
      <c r="O9" s="12"/>
      <c r="P9" s="18">
        <f t="shared" si="3"/>
      </c>
      <c r="Q9" s="12"/>
      <c r="R9" s="12"/>
      <c r="S9" s="12"/>
      <c r="T9" s="18">
        <f aca="true" t="shared" si="5" ref="T9:T33">IF(R9=0,"",S9/R9)</f>
      </c>
      <c r="U9" s="11"/>
      <c r="V9" s="11"/>
      <c r="W9" s="11"/>
      <c r="X9" s="18">
        <f t="shared" si="4"/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14.25" customHeight="1">
      <c r="A10" s="11" t="s">
        <v>10</v>
      </c>
      <c r="B10" s="12">
        <v>3</v>
      </c>
      <c r="C10" s="12">
        <v>3</v>
      </c>
      <c r="D10" s="18">
        <f t="shared" si="0"/>
        <v>1</v>
      </c>
      <c r="E10" s="12"/>
      <c r="F10" s="12"/>
      <c r="G10" s="12"/>
      <c r="H10" s="18">
        <f t="shared" si="1"/>
      </c>
      <c r="I10" s="12"/>
      <c r="J10" s="20">
        <v>3</v>
      </c>
      <c r="K10" s="20">
        <v>3</v>
      </c>
      <c r="L10" s="18">
        <f t="shared" si="2"/>
        <v>1</v>
      </c>
      <c r="M10" s="12"/>
      <c r="N10" s="12"/>
      <c r="O10" s="12"/>
      <c r="P10" s="18">
        <f t="shared" si="3"/>
      </c>
      <c r="Q10" s="12"/>
      <c r="R10" s="12"/>
      <c r="S10" s="12"/>
      <c r="T10" s="18">
        <f t="shared" si="5"/>
      </c>
      <c r="U10" s="11"/>
      <c r="V10" s="11"/>
      <c r="W10" s="11"/>
      <c r="X10" s="18">
        <f t="shared" si="4"/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4.25" customHeight="1">
      <c r="A11" s="11" t="s">
        <v>11</v>
      </c>
      <c r="B11" s="12">
        <v>55</v>
      </c>
      <c r="C11" s="12">
        <v>54</v>
      </c>
      <c r="D11" s="18">
        <f t="shared" si="0"/>
        <v>0.9818181818181818</v>
      </c>
      <c r="E11" s="12"/>
      <c r="F11" s="12">
        <v>55</v>
      </c>
      <c r="G11" s="12">
        <v>52</v>
      </c>
      <c r="H11" s="18">
        <f t="shared" si="1"/>
        <v>0.9454545454545454</v>
      </c>
      <c r="I11" s="12"/>
      <c r="J11" s="20">
        <v>55</v>
      </c>
      <c r="K11" s="20">
        <v>46</v>
      </c>
      <c r="L11" s="18">
        <f t="shared" si="2"/>
        <v>0.8363636363636363</v>
      </c>
      <c r="M11" s="12"/>
      <c r="N11" s="12"/>
      <c r="O11" s="12"/>
      <c r="P11" s="18">
        <f t="shared" si="3"/>
      </c>
      <c r="Q11" s="12"/>
      <c r="R11" s="12"/>
      <c r="S11" s="12"/>
      <c r="T11" s="18">
        <f t="shared" si="5"/>
      </c>
      <c r="U11" s="11"/>
      <c r="V11" s="11"/>
      <c r="W11" s="11"/>
      <c r="X11" s="18">
        <f t="shared" si="4"/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1" ht="14.25" customHeight="1">
      <c r="A12" s="11" t="s">
        <v>12</v>
      </c>
      <c r="B12" s="12">
        <v>28</v>
      </c>
      <c r="C12" s="12">
        <v>28</v>
      </c>
      <c r="D12" s="18">
        <f t="shared" si="0"/>
        <v>1</v>
      </c>
      <c r="E12" s="12"/>
      <c r="F12" s="12">
        <v>28</v>
      </c>
      <c r="G12" s="12">
        <v>28</v>
      </c>
      <c r="H12" s="18">
        <f t="shared" si="1"/>
        <v>1</v>
      </c>
      <c r="I12" s="12"/>
      <c r="J12" s="20">
        <v>28</v>
      </c>
      <c r="K12" s="20">
        <v>27</v>
      </c>
      <c r="L12" s="18">
        <f t="shared" si="2"/>
        <v>0.9642857142857143</v>
      </c>
      <c r="M12" s="12"/>
      <c r="N12" s="12"/>
      <c r="O12" s="12"/>
      <c r="P12" s="18">
        <f t="shared" si="3"/>
      </c>
      <c r="Q12" s="12"/>
      <c r="R12" s="12"/>
      <c r="S12" s="12"/>
      <c r="T12" s="18">
        <f t="shared" si="5"/>
      </c>
      <c r="U12" s="11"/>
      <c r="V12" s="11"/>
      <c r="W12" s="11"/>
      <c r="X12" s="18">
        <f t="shared" si="4"/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ht="14.25" customHeight="1">
      <c r="A13" s="11" t="s">
        <v>36</v>
      </c>
      <c r="B13" s="12"/>
      <c r="C13" s="12"/>
      <c r="D13" s="18">
        <f>IF(B13=0,"",C13/B13)</f>
      </c>
      <c r="E13" s="12"/>
      <c r="F13" s="12"/>
      <c r="G13" s="12"/>
      <c r="H13" s="18">
        <f>IF(F13=0,"",G13/F13)</f>
      </c>
      <c r="I13" s="12"/>
      <c r="J13" s="20"/>
      <c r="K13" s="20"/>
      <c r="L13" s="18">
        <f>IF(J13=0,"",K13/J13)</f>
      </c>
      <c r="M13" s="12"/>
      <c r="N13" s="12">
        <v>141</v>
      </c>
      <c r="O13" s="12">
        <v>135</v>
      </c>
      <c r="P13" s="18">
        <f>IF(N13=0,"",O13/N13)</f>
        <v>0.9574468085106383</v>
      </c>
      <c r="Q13" s="12"/>
      <c r="R13" s="12">
        <v>140</v>
      </c>
      <c r="S13" s="12">
        <v>128</v>
      </c>
      <c r="T13" s="18">
        <f>IF(R13=0,"",S13/R13)</f>
        <v>0.9142857142857143</v>
      </c>
      <c r="U13" s="11"/>
      <c r="V13" s="11">
        <v>138</v>
      </c>
      <c r="W13" s="11">
        <v>135</v>
      </c>
      <c r="X13" s="18">
        <f>IF(V13=0,"",W13/V13)</f>
        <v>0.9782608695652174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ht="14.25" customHeight="1">
      <c r="A14" s="11" t="s">
        <v>13</v>
      </c>
      <c r="B14" s="12">
        <v>37</v>
      </c>
      <c r="C14" s="12">
        <v>36</v>
      </c>
      <c r="D14" s="18">
        <f t="shared" si="0"/>
        <v>0.972972972972973</v>
      </c>
      <c r="E14" s="12"/>
      <c r="F14" s="12">
        <v>37</v>
      </c>
      <c r="G14" s="12">
        <v>35</v>
      </c>
      <c r="H14" s="18">
        <f t="shared" si="1"/>
        <v>0.9459459459459459</v>
      </c>
      <c r="I14" s="12"/>
      <c r="J14" s="20">
        <v>37</v>
      </c>
      <c r="K14" s="20">
        <v>36</v>
      </c>
      <c r="L14" s="18">
        <f t="shared" si="2"/>
        <v>0.972972972972973</v>
      </c>
      <c r="M14" s="12"/>
      <c r="N14" s="12"/>
      <c r="O14" s="12"/>
      <c r="P14" s="18">
        <f t="shared" si="3"/>
      </c>
      <c r="Q14" s="12"/>
      <c r="R14" s="12"/>
      <c r="S14" s="12"/>
      <c r="T14" s="18">
        <f t="shared" si="5"/>
      </c>
      <c r="U14" s="11"/>
      <c r="V14" s="11"/>
      <c r="W14" s="11"/>
      <c r="X14" s="18">
        <f t="shared" si="4"/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</row>
    <row r="15" spans="1:51" ht="14.25" customHeight="1">
      <c r="A15" s="11" t="s">
        <v>14</v>
      </c>
      <c r="B15" s="12">
        <v>78</v>
      </c>
      <c r="C15" s="12">
        <v>78</v>
      </c>
      <c r="D15" s="18">
        <f t="shared" si="0"/>
        <v>1</v>
      </c>
      <c r="E15" s="12"/>
      <c r="F15" s="12">
        <v>78</v>
      </c>
      <c r="G15" s="12">
        <v>77</v>
      </c>
      <c r="H15" s="18">
        <f t="shared" si="1"/>
        <v>0.9871794871794872</v>
      </c>
      <c r="I15" s="12"/>
      <c r="J15" s="20">
        <v>78</v>
      </c>
      <c r="K15" s="20">
        <v>77</v>
      </c>
      <c r="L15" s="18">
        <f t="shared" si="2"/>
        <v>0.9871794871794872</v>
      </c>
      <c r="M15" s="12"/>
      <c r="N15" s="12"/>
      <c r="O15" s="12"/>
      <c r="P15" s="18">
        <f t="shared" si="3"/>
      </c>
      <c r="Q15" s="12"/>
      <c r="R15" s="12"/>
      <c r="S15" s="12"/>
      <c r="T15" s="18">
        <f t="shared" si="5"/>
      </c>
      <c r="U15" s="11"/>
      <c r="V15" s="11"/>
      <c r="W15" s="11"/>
      <c r="X15" s="18">
        <f t="shared" si="4"/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4.25" customHeight="1">
      <c r="A16" s="11" t="s">
        <v>3</v>
      </c>
      <c r="B16" s="12">
        <v>24</v>
      </c>
      <c r="C16" s="12">
        <v>20</v>
      </c>
      <c r="D16" s="18">
        <f t="shared" si="0"/>
        <v>0.8333333333333334</v>
      </c>
      <c r="E16" s="12"/>
      <c r="F16" s="12">
        <v>24</v>
      </c>
      <c r="G16" s="12">
        <v>20</v>
      </c>
      <c r="H16" s="18">
        <f t="shared" si="1"/>
        <v>0.8333333333333334</v>
      </c>
      <c r="I16" s="12"/>
      <c r="J16" s="20">
        <v>24</v>
      </c>
      <c r="K16" s="20">
        <v>23</v>
      </c>
      <c r="L16" s="18">
        <f t="shared" si="2"/>
        <v>0.9583333333333334</v>
      </c>
      <c r="M16" s="12"/>
      <c r="N16" s="12">
        <v>36</v>
      </c>
      <c r="O16" s="12">
        <v>34</v>
      </c>
      <c r="P16" s="18">
        <f t="shared" si="3"/>
        <v>0.9444444444444444</v>
      </c>
      <c r="Q16" s="12"/>
      <c r="R16" s="12">
        <v>40</v>
      </c>
      <c r="S16" s="12">
        <v>36</v>
      </c>
      <c r="T16" s="18">
        <f t="shared" si="5"/>
        <v>0.9</v>
      </c>
      <c r="U16" s="11"/>
      <c r="V16" s="11">
        <v>35</v>
      </c>
      <c r="W16" s="11">
        <v>34</v>
      </c>
      <c r="X16" s="18">
        <f t="shared" si="4"/>
        <v>0.9714285714285714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ht="14.25" customHeight="1">
      <c r="A17" s="11" t="s">
        <v>15</v>
      </c>
      <c r="B17" s="12">
        <v>39</v>
      </c>
      <c r="C17" s="12">
        <v>39</v>
      </c>
      <c r="D17" s="18">
        <f t="shared" si="0"/>
        <v>1</v>
      </c>
      <c r="E17" s="12"/>
      <c r="F17" s="12">
        <v>39</v>
      </c>
      <c r="G17" s="12">
        <v>37</v>
      </c>
      <c r="H17" s="18">
        <f t="shared" si="1"/>
        <v>0.9487179487179487</v>
      </c>
      <c r="I17" s="12"/>
      <c r="J17" s="20">
        <v>39</v>
      </c>
      <c r="K17" s="20">
        <v>35</v>
      </c>
      <c r="L17" s="18">
        <f t="shared" si="2"/>
        <v>0.8974358974358975</v>
      </c>
      <c r="M17" s="12"/>
      <c r="N17" s="12" t="s">
        <v>37</v>
      </c>
      <c r="O17" s="12"/>
      <c r="P17" s="18" t="s">
        <v>38</v>
      </c>
      <c r="Q17" s="12"/>
      <c r="R17" s="12"/>
      <c r="S17" s="12"/>
      <c r="T17" s="18">
        <f t="shared" si="5"/>
      </c>
      <c r="U17" s="11"/>
      <c r="V17" s="11"/>
      <c r="W17" s="11"/>
      <c r="X17" s="18">
        <f t="shared" si="4"/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ht="14.25" customHeight="1">
      <c r="A18" s="11" t="s">
        <v>16</v>
      </c>
      <c r="B18" s="12">
        <v>77</v>
      </c>
      <c r="C18" s="12">
        <v>73</v>
      </c>
      <c r="D18" s="18">
        <f t="shared" si="0"/>
        <v>0.948051948051948</v>
      </c>
      <c r="E18" s="12"/>
      <c r="F18" s="12">
        <v>78</v>
      </c>
      <c r="G18" s="12">
        <v>75</v>
      </c>
      <c r="H18" s="18">
        <f t="shared" si="1"/>
        <v>0.9615384615384616</v>
      </c>
      <c r="I18" s="12"/>
      <c r="J18" s="20">
        <v>77</v>
      </c>
      <c r="K18" s="20">
        <v>74</v>
      </c>
      <c r="L18" s="18">
        <f t="shared" si="2"/>
        <v>0.961038961038961</v>
      </c>
      <c r="M18" s="12"/>
      <c r="N18" s="12"/>
      <c r="O18" s="12"/>
      <c r="P18" s="18" t="s">
        <v>38</v>
      </c>
      <c r="Q18" s="12"/>
      <c r="R18" s="12"/>
      <c r="S18" s="12"/>
      <c r="T18" s="18">
        <f t="shared" si="5"/>
      </c>
      <c r="U18" s="11"/>
      <c r="V18" s="11"/>
      <c r="W18" s="11"/>
      <c r="X18" s="18">
        <f t="shared" si="4"/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4.25" customHeight="1">
      <c r="A19" s="11" t="s">
        <v>34</v>
      </c>
      <c r="B19" s="12">
        <v>22</v>
      </c>
      <c r="C19" s="12">
        <v>20</v>
      </c>
      <c r="D19" s="18">
        <f t="shared" si="0"/>
        <v>0.9090909090909091</v>
      </c>
      <c r="E19" s="12"/>
      <c r="F19" s="12">
        <v>22</v>
      </c>
      <c r="G19" s="12">
        <v>20</v>
      </c>
      <c r="H19" s="18">
        <f t="shared" si="1"/>
        <v>0.9090909090909091</v>
      </c>
      <c r="I19" s="12"/>
      <c r="J19" s="20">
        <v>22</v>
      </c>
      <c r="K19" s="20">
        <v>22</v>
      </c>
      <c r="L19" s="18">
        <f t="shared" si="2"/>
        <v>1</v>
      </c>
      <c r="M19" s="12"/>
      <c r="N19" s="12"/>
      <c r="O19" s="12"/>
      <c r="P19" s="18" t="s">
        <v>38</v>
      </c>
      <c r="Q19" s="12"/>
      <c r="R19" s="12"/>
      <c r="S19" s="12"/>
      <c r="T19" s="18">
        <f t="shared" si="5"/>
      </c>
      <c r="U19" s="11"/>
      <c r="V19" s="11"/>
      <c r="W19" s="11"/>
      <c r="X19" s="18">
        <f t="shared" si="4"/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14.25" customHeight="1">
      <c r="A20" s="11" t="s">
        <v>32</v>
      </c>
      <c r="B20" s="12">
        <v>21</v>
      </c>
      <c r="C20" s="12">
        <v>21</v>
      </c>
      <c r="D20" s="18">
        <f t="shared" si="0"/>
        <v>1</v>
      </c>
      <c r="E20" s="12"/>
      <c r="F20" s="22">
        <v>21</v>
      </c>
      <c r="G20" s="22">
        <v>19</v>
      </c>
      <c r="H20" s="18">
        <f t="shared" si="1"/>
        <v>0.9047619047619048</v>
      </c>
      <c r="I20" s="12"/>
      <c r="J20" s="20">
        <v>21</v>
      </c>
      <c r="K20" s="20">
        <v>21</v>
      </c>
      <c r="L20" s="18">
        <f t="shared" si="2"/>
        <v>1</v>
      </c>
      <c r="M20" s="12"/>
      <c r="N20" s="12">
        <v>1</v>
      </c>
      <c r="O20" s="12">
        <v>1</v>
      </c>
      <c r="P20" s="18">
        <f t="shared" si="3"/>
        <v>1</v>
      </c>
      <c r="Q20" s="12"/>
      <c r="R20" s="12">
        <v>1</v>
      </c>
      <c r="S20" s="12">
        <v>1</v>
      </c>
      <c r="T20" s="18">
        <f t="shared" si="5"/>
        <v>1</v>
      </c>
      <c r="U20" s="11"/>
      <c r="V20" s="11">
        <v>1</v>
      </c>
      <c r="W20" s="11">
        <v>1</v>
      </c>
      <c r="X20" s="18">
        <f t="shared" si="4"/>
        <v>1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1:51" ht="14.25" customHeight="1">
      <c r="A21" s="11" t="s">
        <v>5</v>
      </c>
      <c r="B21" s="12">
        <v>47</v>
      </c>
      <c r="C21" s="12">
        <v>43</v>
      </c>
      <c r="D21" s="18">
        <f t="shared" si="0"/>
        <v>0.9148936170212766</v>
      </c>
      <c r="E21" s="12"/>
      <c r="F21" s="12">
        <v>47</v>
      </c>
      <c r="G21" s="12">
        <v>44</v>
      </c>
      <c r="H21" s="18">
        <f t="shared" si="1"/>
        <v>0.9361702127659575</v>
      </c>
      <c r="I21" s="12"/>
      <c r="J21" s="20">
        <v>47</v>
      </c>
      <c r="K21" s="20">
        <v>42</v>
      </c>
      <c r="L21" s="18">
        <f t="shared" si="2"/>
        <v>0.8936170212765957</v>
      </c>
      <c r="M21" s="12"/>
      <c r="N21" s="12">
        <v>167</v>
      </c>
      <c r="O21" s="12">
        <v>163</v>
      </c>
      <c r="P21" s="18">
        <f t="shared" si="3"/>
        <v>0.9760479041916168</v>
      </c>
      <c r="Q21" s="12"/>
      <c r="R21" s="12">
        <v>167</v>
      </c>
      <c r="S21" s="12">
        <v>159</v>
      </c>
      <c r="T21" s="18">
        <f t="shared" si="5"/>
        <v>0.9520958083832335</v>
      </c>
      <c r="U21" s="11"/>
      <c r="V21" s="11">
        <v>167</v>
      </c>
      <c r="W21" s="11">
        <v>148</v>
      </c>
      <c r="X21" s="18">
        <f t="shared" si="4"/>
        <v>0.8862275449101796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ht="14.25" customHeight="1">
      <c r="A22" s="11" t="s">
        <v>17</v>
      </c>
      <c r="B22" s="12">
        <v>42</v>
      </c>
      <c r="C22" s="12">
        <v>39</v>
      </c>
      <c r="D22" s="18">
        <f t="shared" si="0"/>
        <v>0.9285714285714286</v>
      </c>
      <c r="E22" s="12"/>
      <c r="F22" s="12">
        <v>42</v>
      </c>
      <c r="G22" s="12">
        <v>39</v>
      </c>
      <c r="H22" s="18">
        <f t="shared" si="1"/>
        <v>0.9285714285714286</v>
      </c>
      <c r="I22" s="12"/>
      <c r="J22" s="20">
        <v>42</v>
      </c>
      <c r="K22" s="20">
        <v>38</v>
      </c>
      <c r="L22" s="18">
        <f t="shared" si="2"/>
        <v>0.9047619047619048</v>
      </c>
      <c r="M22" s="12"/>
      <c r="N22" s="12"/>
      <c r="O22" s="12"/>
      <c r="P22" s="18">
        <f t="shared" si="3"/>
      </c>
      <c r="Q22" s="12"/>
      <c r="R22" s="12"/>
      <c r="S22" s="12"/>
      <c r="T22" s="18">
        <f t="shared" si="5"/>
      </c>
      <c r="U22" s="11"/>
      <c r="V22" s="11"/>
      <c r="W22" s="11"/>
      <c r="X22" s="18">
        <f t="shared" si="4"/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ht="14.25" customHeight="1">
      <c r="A23" s="11" t="s">
        <v>18</v>
      </c>
      <c r="B23" s="12">
        <v>21</v>
      </c>
      <c r="C23" s="12">
        <v>21</v>
      </c>
      <c r="D23" s="18">
        <f t="shared" si="0"/>
        <v>1</v>
      </c>
      <c r="E23" s="12"/>
      <c r="F23" s="12">
        <v>21</v>
      </c>
      <c r="G23" s="12">
        <v>21</v>
      </c>
      <c r="H23" s="18">
        <f t="shared" si="1"/>
        <v>1</v>
      </c>
      <c r="I23" s="12"/>
      <c r="J23" s="20">
        <v>21</v>
      </c>
      <c r="K23" s="20">
        <v>21</v>
      </c>
      <c r="L23" s="18">
        <f t="shared" si="2"/>
        <v>1</v>
      </c>
      <c r="M23" s="12"/>
      <c r="N23" s="12"/>
      <c r="O23" s="12"/>
      <c r="P23" s="18">
        <f t="shared" si="3"/>
      </c>
      <c r="Q23" s="12"/>
      <c r="R23" s="12"/>
      <c r="S23" s="12"/>
      <c r="T23" s="18">
        <f t="shared" si="5"/>
      </c>
      <c r="U23" s="11"/>
      <c r="V23" s="11"/>
      <c r="W23" s="11"/>
      <c r="X23" s="18">
        <f t="shared" si="4"/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ht="14.25" customHeight="1">
      <c r="A24" s="11" t="s">
        <v>19</v>
      </c>
      <c r="B24" s="12">
        <v>38</v>
      </c>
      <c r="C24" s="12">
        <v>37</v>
      </c>
      <c r="D24" s="18">
        <f t="shared" si="0"/>
        <v>0.9736842105263158</v>
      </c>
      <c r="E24" s="12"/>
      <c r="F24" s="12">
        <v>38</v>
      </c>
      <c r="G24" s="12">
        <v>37</v>
      </c>
      <c r="H24" s="18">
        <f t="shared" si="1"/>
        <v>0.9736842105263158</v>
      </c>
      <c r="I24" s="12"/>
      <c r="J24" s="20">
        <v>38</v>
      </c>
      <c r="K24" s="20">
        <v>38</v>
      </c>
      <c r="L24" s="18">
        <f t="shared" si="2"/>
        <v>1</v>
      </c>
      <c r="M24" s="12"/>
      <c r="N24" s="12"/>
      <c r="O24" s="12"/>
      <c r="P24" s="18">
        <f t="shared" si="3"/>
      </c>
      <c r="Q24" s="12"/>
      <c r="R24" s="12"/>
      <c r="S24" s="12"/>
      <c r="T24" s="18">
        <f t="shared" si="5"/>
      </c>
      <c r="U24" s="11"/>
      <c r="V24" s="11"/>
      <c r="W24" s="11"/>
      <c r="X24" s="18">
        <f t="shared" si="4"/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14.25" customHeight="1">
      <c r="A25" s="11" t="s">
        <v>20</v>
      </c>
      <c r="B25" s="12">
        <v>24</v>
      </c>
      <c r="C25" s="12">
        <v>21</v>
      </c>
      <c r="D25" s="18">
        <f t="shared" si="0"/>
        <v>0.875</v>
      </c>
      <c r="E25" s="12"/>
      <c r="F25" s="12">
        <v>23</v>
      </c>
      <c r="G25" s="12">
        <v>16</v>
      </c>
      <c r="H25" s="18">
        <f t="shared" si="1"/>
        <v>0.6956521739130435</v>
      </c>
      <c r="I25" s="12"/>
      <c r="J25" s="20">
        <v>23</v>
      </c>
      <c r="K25" s="20">
        <v>15</v>
      </c>
      <c r="L25" s="18">
        <f t="shared" si="2"/>
        <v>0.6521739130434783</v>
      </c>
      <c r="M25" s="12"/>
      <c r="N25" s="12"/>
      <c r="O25" s="12"/>
      <c r="P25" s="18">
        <f t="shared" si="3"/>
      </c>
      <c r="Q25" s="12"/>
      <c r="R25" s="12"/>
      <c r="S25" s="12"/>
      <c r="T25" s="18">
        <f t="shared" si="5"/>
      </c>
      <c r="U25" s="11"/>
      <c r="V25" s="11"/>
      <c r="W25" s="11"/>
      <c r="X25" s="18">
        <f t="shared" si="4"/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ht="14.25" customHeight="1">
      <c r="A26" s="11" t="s">
        <v>33</v>
      </c>
      <c r="B26" s="12">
        <v>44</v>
      </c>
      <c r="C26" s="12">
        <v>40</v>
      </c>
      <c r="D26" s="18">
        <f t="shared" si="0"/>
        <v>0.9090909090909091</v>
      </c>
      <c r="E26" s="12"/>
      <c r="F26" s="12">
        <v>44</v>
      </c>
      <c r="G26" s="12">
        <v>38</v>
      </c>
      <c r="H26" s="18">
        <f t="shared" si="1"/>
        <v>0.8636363636363636</v>
      </c>
      <c r="I26" s="12"/>
      <c r="J26" s="20">
        <v>44</v>
      </c>
      <c r="K26" s="20">
        <v>37</v>
      </c>
      <c r="L26" s="18">
        <f t="shared" si="2"/>
        <v>0.8409090909090909</v>
      </c>
      <c r="M26" s="12"/>
      <c r="N26" s="12"/>
      <c r="O26" s="12"/>
      <c r="P26" s="18">
        <f t="shared" si="3"/>
      </c>
      <c r="Q26" s="12"/>
      <c r="R26" s="12"/>
      <c r="S26" s="12"/>
      <c r="T26" s="18">
        <f t="shared" si="5"/>
      </c>
      <c r="U26" s="11"/>
      <c r="V26" s="11"/>
      <c r="W26" s="11"/>
      <c r="X26" s="18">
        <f t="shared" si="4"/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ht="14.25" customHeight="1">
      <c r="A27" s="11" t="s">
        <v>6</v>
      </c>
      <c r="B27" s="12">
        <v>40</v>
      </c>
      <c r="C27" s="12">
        <v>40</v>
      </c>
      <c r="D27" s="18">
        <f t="shared" si="0"/>
        <v>1</v>
      </c>
      <c r="E27" s="12"/>
      <c r="F27" s="12">
        <v>40</v>
      </c>
      <c r="G27" s="12">
        <v>39</v>
      </c>
      <c r="H27" s="18">
        <f t="shared" si="1"/>
        <v>0.975</v>
      </c>
      <c r="I27" s="12"/>
      <c r="J27" s="20">
        <v>40</v>
      </c>
      <c r="K27" s="20">
        <v>39</v>
      </c>
      <c r="L27" s="18">
        <f t="shared" si="2"/>
        <v>0.975</v>
      </c>
      <c r="M27" s="12"/>
      <c r="N27" s="12">
        <v>67</v>
      </c>
      <c r="O27" s="12">
        <v>65</v>
      </c>
      <c r="P27" s="18">
        <f t="shared" si="3"/>
        <v>0.9701492537313433</v>
      </c>
      <c r="Q27" s="12"/>
      <c r="R27" s="12">
        <v>67</v>
      </c>
      <c r="S27" s="12">
        <v>58</v>
      </c>
      <c r="T27" s="18">
        <f t="shared" si="5"/>
        <v>0.8656716417910447</v>
      </c>
      <c r="U27" s="11"/>
      <c r="V27" s="11">
        <v>67</v>
      </c>
      <c r="W27" s="11">
        <v>62</v>
      </c>
      <c r="X27" s="18">
        <f t="shared" si="4"/>
        <v>0.9253731343283582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ht="14.25" customHeight="1">
      <c r="A28" s="11" t="s">
        <v>35</v>
      </c>
      <c r="B28" s="12"/>
      <c r="C28" s="12"/>
      <c r="D28" s="18"/>
      <c r="E28" s="12"/>
      <c r="F28" s="12"/>
      <c r="G28" s="12"/>
      <c r="H28" s="18"/>
      <c r="I28" s="12"/>
      <c r="J28" s="20"/>
      <c r="K28" s="20"/>
      <c r="L28" s="18"/>
      <c r="M28" s="12"/>
      <c r="N28" s="12">
        <v>87</v>
      </c>
      <c r="O28" s="12">
        <v>84</v>
      </c>
      <c r="P28" s="18">
        <v>0.97</v>
      </c>
      <c r="Q28" s="12"/>
      <c r="R28" s="12">
        <v>87</v>
      </c>
      <c r="S28" s="12">
        <v>79</v>
      </c>
      <c r="T28" s="18">
        <v>0.91</v>
      </c>
      <c r="U28" s="11"/>
      <c r="V28" s="11">
        <v>87</v>
      </c>
      <c r="W28" s="11">
        <v>81</v>
      </c>
      <c r="X28" s="18">
        <v>0.93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ht="14.25" customHeight="1">
      <c r="A29" s="11" t="s">
        <v>21</v>
      </c>
      <c r="B29" s="12">
        <v>28</v>
      </c>
      <c r="C29" s="12">
        <v>26</v>
      </c>
      <c r="D29" s="18">
        <f t="shared" si="0"/>
        <v>0.9285714285714286</v>
      </c>
      <c r="E29" s="12"/>
      <c r="F29" s="12">
        <v>28</v>
      </c>
      <c r="G29" s="12">
        <v>23</v>
      </c>
      <c r="H29" s="18">
        <f t="shared" si="1"/>
        <v>0.8214285714285714</v>
      </c>
      <c r="I29" s="12"/>
      <c r="J29" s="20">
        <v>28</v>
      </c>
      <c r="K29" s="20">
        <v>22</v>
      </c>
      <c r="L29" s="18">
        <f t="shared" si="2"/>
        <v>0.7857142857142857</v>
      </c>
      <c r="M29" s="12"/>
      <c r="N29" s="12"/>
      <c r="O29" s="12"/>
      <c r="P29" s="18">
        <f t="shared" si="3"/>
      </c>
      <c r="Q29" s="12"/>
      <c r="R29" s="12"/>
      <c r="S29" s="12"/>
      <c r="T29" s="18">
        <f t="shared" si="5"/>
      </c>
      <c r="U29" s="11"/>
      <c r="V29" s="11"/>
      <c r="W29" s="11"/>
      <c r="X29" s="18">
        <f t="shared" si="4"/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ht="14.25" customHeight="1">
      <c r="A30" s="11" t="s">
        <v>22</v>
      </c>
      <c r="B30" s="12">
        <v>25</v>
      </c>
      <c r="C30" s="12">
        <v>22</v>
      </c>
      <c r="D30" s="18">
        <f t="shared" si="0"/>
        <v>0.88</v>
      </c>
      <c r="E30" s="12"/>
      <c r="F30" s="12">
        <v>25</v>
      </c>
      <c r="G30" s="12">
        <v>25</v>
      </c>
      <c r="H30" s="18">
        <f t="shared" si="1"/>
        <v>1</v>
      </c>
      <c r="I30" s="12"/>
      <c r="J30" s="20">
        <v>25</v>
      </c>
      <c r="K30" s="20">
        <v>22</v>
      </c>
      <c r="L30" s="18">
        <f t="shared" si="2"/>
        <v>0.88</v>
      </c>
      <c r="M30" s="12"/>
      <c r="N30" s="12"/>
      <c r="O30" s="12"/>
      <c r="P30" s="18">
        <f t="shared" si="3"/>
      </c>
      <c r="Q30" s="12"/>
      <c r="R30" s="12"/>
      <c r="S30" s="12"/>
      <c r="T30" s="18">
        <f t="shared" si="5"/>
      </c>
      <c r="U30" s="11"/>
      <c r="V30" s="11"/>
      <c r="W30" s="11"/>
      <c r="X30" s="18">
        <f t="shared" si="4"/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ht="14.25" customHeight="1">
      <c r="A31" s="11" t="s">
        <v>23</v>
      </c>
      <c r="B31" s="12">
        <v>20</v>
      </c>
      <c r="C31" s="12">
        <v>15</v>
      </c>
      <c r="D31" s="18">
        <f t="shared" si="0"/>
        <v>0.75</v>
      </c>
      <c r="E31" s="12"/>
      <c r="F31" s="12">
        <v>20</v>
      </c>
      <c r="G31" s="12">
        <v>19</v>
      </c>
      <c r="H31" s="18">
        <f t="shared" si="1"/>
        <v>0.95</v>
      </c>
      <c r="I31" s="12"/>
      <c r="J31" s="20">
        <v>20</v>
      </c>
      <c r="K31" s="20">
        <v>17</v>
      </c>
      <c r="L31" s="18">
        <f t="shared" si="2"/>
        <v>0.85</v>
      </c>
      <c r="M31" s="12"/>
      <c r="N31" s="12"/>
      <c r="O31" s="12"/>
      <c r="P31" s="18">
        <f t="shared" si="3"/>
      </c>
      <c r="Q31" s="12"/>
      <c r="R31" s="12"/>
      <c r="S31" s="12"/>
      <c r="T31" s="18">
        <f t="shared" si="5"/>
      </c>
      <c r="U31" s="11"/>
      <c r="V31" s="11"/>
      <c r="W31" s="11"/>
      <c r="X31" s="18">
        <f t="shared" si="4"/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ht="14.25" customHeight="1">
      <c r="A32" s="11" t="s">
        <v>24</v>
      </c>
      <c r="B32" s="12">
        <v>69</v>
      </c>
      <c r="C32" s="12">
        <v>65</v>
      </c>
      <c r="D32" s="18">
        <f t="shared" si="0"/>
        <v>0.9420289855072463</v>
      </c>
      <c r="E32" s="12"/>
      <c r="F32" s="12">
        <v>69</v>
      </c>
      <c r="G32" s="12">
        <v>65</v>
      </c>
      <c r="H32" s="18">
        <f t="shared" si="1"/>
        <v>0.9420289855072463</v>
      </c>
      <c r="I32" s="12"/>
      <c r="J32" s="20">
        <v>69</v>
      </c>
      <c r="K32" s="20">
        <v>67</v>
      </c>
      <c r="L32" s="18">
        <f t="shared" si="2"/>
        <v>0.9710144927536232</v>
      </c>
      <c r="M32" s="12"/>
      <c r="N32" s="12"/>
      <c r="O32" s="12"/>
      <c r="P32" s="18">
        <f t="shared" si="3"/>
      </c>
      <c r="Q32" s="12"/>
      <c r="R32" s="12"/>
      <c r="S32" s="12"/>
      <c r="T32" s="18">
        <f t="shared" si="5"/>
      </c>
      <c r="U32" s="11"/>
      <c r="V32" s="11"/>
      <c r="W32" s="11"/>
      <c r="X32" s="18">
        <f t="shared" si="4"/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s="1" customFormat="1" ht="14.25" customHeight="1">
      <c r="A33" s="2" t="s">
        <v>26</v>
      </c>
      <c r="B33" s="3">
        <f>SUM(B6:B32)</f>
        <v>945</v>
      </c>
      <c r="C33" s="3">
        <f>SUM(C6:C32)</f>
        <v>893</v>
      </c>
      <c r="D33" s="19">
        <f t="shared" si="0"/>
        <v>0.944973544973545</v>
      </c>
      <c r="E33" s="3"/>
      <c r="F33" s="3">
        <f>SUM(F6:F32)</f>
        <v>942</v>
      </c>
      <c r="G33" s="3">
        <f>SUM(G6:G32)</f>
        <v>883</v>
      </c>
      <c r="H33" s="19">
        <f t="shared" si="1"/>
        <v>0.9373673036093418</v>
      </c>
      <c r="I33" s="3"/>
      <c r="J33" s="3">
        <f>SUM(J6:J32)</f>
        <v>944</v>
      </c>
      <c r="K33" s="3">
        <f>SUM(K6:K32)</f>
        <v>873</v>
      </c>
      <c r="L33" s="19">
        <f t="shared" si="2"/>
        <v>0.9247881355932204</v>
      </c>
      <c r="M33" s="3"/>
      <c r="N33" s="3">
        <f>SUM(N6:N32)</f>
        <v>634</v>
      </c>
      <c r="O33" s="3">
        <f>SUM(O6:O32)</f>
        <v>610</v>
      </c>
      <c r="P33" s="19">
        <f t="shared" si="3"/>
        <v>0.9621451104100947</v>
      </c>
      <c r="Q33" s="3"/>
      <c r="R33" s="3">
        <f>SUM(R6:R32)</f>
        <v>632</v>
      </c>
      <c r="S33" s="3">
        <f>SUM(S6:S32)</f>
        <v>580</v>
      </c>
      <c r="T33" s="19">
        <f t="shared" si="5"/>
        <v>0.9177215189873418</v>
      </c>
      <c r="U33" s="2"/>
      <c r="V33" s="3">
        <f>SUM(V6:V32)</f>
        <v>623</v>
      </c>
      <c r="W33" s="3">
        <f>SUM(W6:W32)</f>
        <v>586</v>
      </c>
      <c r="X33" s="19">
        <f t="shared" si="4"/>
        <v>0.9406099518459069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4.25" customHeight="1">
      <c r="A34" s="11"/>
      <c r="B34" s="12"/>
      <c r="C34" s="12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ht="14.25" customHeight="1">
      <c r="A35" s="11"/>
      <c r="B35" s="12"/>
      <c r="C35" s="12"/>
      <c r="D35" s="1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ht="14.25" customHeight="1">
      <c r="A36" s="11"/>
      <c r="B36" s="12"/>
      <c r="C36" s="12"/>
      <c r="D36" s="17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ht="14.25" customHeight="1">
      <c r="A37" s="11"/>
      <c r="B37" s="12"/>
      <c r="C37" s="12"/>
      <c r="D37" s="1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ht="14.25" customHeight="1">
      <c r="A38" s="11"/>
      <c r="B38" s="12"/>
      <c r="C38" s="12"/>
      <c r="D38" s="1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ht="14.25" customHeight="1">
      <c r="A39" s="11"/>
      <c r="B39" s="12"/>
      <c r="C39" s="12"/>
      <c r="D39" s="1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51" ht="14.25" customHeight="1">
      <c r="A40" s="11"/>
      <c r="B40" s="12"/>
      <c r="C40" s="12"/>
      <c r="D40" s="17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1:51" ht="14.25" customHeight="1">
      <c r="A41" s="11"/>
      <c r="B41" s="12"/>
      <c r="C41" s="12"/>
      <c r="D41" s="1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</row>
    <row r="42" spans="1:51" ht="14.25" customHeight="1">
      <c r="A42" s="11"/>
      <c r="B42" s="12"/>
      <c r="C42" s="12"/>
      <c r="D42" s="1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</row>
    <row r="43" spans="1:51" ht="14.25" customHeight="1">
      <c r="A43" s="11"/>
      <c r="B43" s="12"/>
      <c r="C43" s="12"/>
      <c r="D43" s="17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ht="14.25" customHeight="1">
      <c r="A44" s="11"/>
      <c r="B44" s="12"/>
      <c r="C44" s="12"/>
      <c r="D44" s="17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</row>
    <row r="45" spans="1:51" ht="14.25" customHeight="1">
      <c r="A45" s="11"/>
      <c r="B45" s="12"/>
      <c r="C45" s="12"/>
      <c r="D45" s="1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ht="14.25" customHeight="1">
      <c r="A46" s="11"/>
      <c r="B46" s="12"/>
      <c r="C46" s="12"/>
      <c r="D46" s="1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  <row r="47" spans="1:51" ht="14.25" customHeight="1">
      <c r="A47" s="11"/>
      <c r="B47" s="12"/>
      <c r="C47" s="12"/>
      <c r="D47" s="17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</row>
    <row r="48" spans="1:51" ht="14.25" customHeight="1">
      <c r="A48" s="11"/>
      <c r="B48" s="12"/>
      <c r="C48" s="12"/>
      <c r="D48" s="17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</row>
    <row r="49" spans="1:51" ht="14.25" customHeight="1">
      <c r="A49" s="11"/>
      <c r="B49" s="12"/>
      <c r="C49" s="12"/>
      <c r="D49" s="17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</sheetData>
  <mergeCells count="12">
    <mergeCell ref="J3:L3"/>
    <mergeCell ref="J4:L4"/>
    <mergeCell ref="B3:D3"/>
    <mergeCell ref="B4:D4"/>
    <mergeCell ref="F3:H3"/>
    <mergeCell ref="F4:H4"/>
    <mergeCell ref="V3:X3"/>
    <mergeCell ref="V4:X4"/>
    <mergeCell ref="N3:P3"/>
    <mergeCell ref="N4:P4"/>
    <mergeCell ref="R3:T3"/>
    <mergeCell ref="R4:T4"/>
  </mergeCells>
  <printOptions/>
  <pageMargins left="0.5905511811023623" right="0" top="1.1811023622047245" bottom="0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
&amp;C&amp;D
</oddHeader>
    <oddFooter>&amp;L&amp;4&amp;F&amp;A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TP600</dc:creator>
  <cp:keywords/>
  <dc:description/>
  <cp:lastModifiedBy>Håkan Sundblad</cp:lastModifiedBy>
  <cp:lastPrinted>2000-08-29T14:29:42Z</cp:lastPrinted>
  <dcterms:created xsi:type="dcterms:W3CDTF">1999-08-09T08:11:42Z</dcterms:created>
  <dcterms:modified xsi:type="dcterms:W3CDTF">2000-06-07T10:59:45Z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