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120" windowHeight="8835" activeTab="0"/>
  </bookViews>
  <sheets>
    <sheet name="Blad1" sheetId="1" r:id="rId1"/>
    <sheet name="Blad2" sheetId="2" r:id="rId2"/>
    <sheet name="Blad3" sheetId="3" r:id="rId3"/>
  </sheets>
  <definedNames>
    <definedName name="_xlnm.Print_Area" localSheetId="0">'Blad1'!$A$1:$E$39</definedName>
    <definedName name="_xlnm.Print_Titles" localSheetId="0">'Blad1'!$4:$4</definedName>
  </definedNames>
  <calcPr fullCalcOnLoad="1"/>
</workbook>
</file>

<file path=xl/comments1.xml><?xml version="1.0" encoding="utf-8"?>
<comments xmlns="http://schemas.openxmlformats.org/spreadsheetml/2006/main">
  <authors>
    <author>En n?jd Microsoft Office-anv?ndare</author>
  </authors>
  <commentList>
    <comment ref="B4" authorId="0">
      <text>
        <r>
          <rPr>
            <sz val="8"/>
            <rFont val="Tahoma"/>
            <family val="0"/>
          </rPr>
          <t xml:space="preserve">Budgeterad nettokostnad:
Här anges budgeterat resultat d v s det resultat som ska uppnås enl budgetbeslut Kf 2000-11-22,  § 176/2000. Resultatet är skillnaden mellan intäkter och kostnader där kostnaderna anges med minustecken. Om en enhet har ett besparingskrav ska det budgeterade resultatet vara positivt d v s det resultat som behövs för att eliminera besparingskravet.
</t>
        </r>
      </text>
    </comment>
    <comment ref="B32" authorId="0">
      <text>
        <r>
          <rPr>
            <sz val="8"/>
            <rFont val="Tahoma"/>
            <family val="0"/>
          </rPr>
          <t xml:space="preserve">
Här anges 
- vid befarade budgetavvikelser, vilka åtgärder som genomförts eller planeras genomföras i syfte att styra resultatet rätt. Om åtgärderna kräver nytt beslut i kommunstyrelsen eller i kommunfullmäktige skall detta framgå tydligt. 
- åtgärder som genomförts eller planeras genomföras för att förbättra måluppfyllelsen
</t>
        </r>
      </text>
    </comment>
  </commentList>
</comments>
</file>

<file path=xl/sharedStrings.xml><?xml version="1.0" encoding="utf-8"?>
<sst xmlns="http://schemas.openxmlformats.org/spreadsheetml/2006/main" count="27" uniqueCount="27">
  <si>
    <t>Resultatrapport 2001 Q1</t>
  </si>
  <si>
    <t>Resultatenhet/verksamhet</t>
  </si>
  <si>
    <t>Summa</t>
  </si>
  <si>
    <t>Kommentarer till resultatrapport 2001 Q1</t>
  </si>
  <si>
    <t>Checkram</t>
  </si>
  <si>
    <t>Förskola 1-6 år</t>
  </si>
  <si>
    <t>Fritidshem, 6 år</t>
  </si>
  <si>
    <t>Fritidshem, 7-9 år</t>
  </si>
  <si>
    <t>Fritidsklubb</t>
  </si>
  <si>
    <t>Förskoleklass</t>
  </si>
  <si>
    <t>Grundskola</t>
  </si>
  <si>
    <t>Öppen verksamhet</t>
  </si>
  <si>
    <t>Gymnasieskola</t>
  </si>
  <si>
    <t>Övriga verksamheter</t>
  </si>
  <si>
    <t>Vuxenutbildning och SFI</t>
  </si>
  <si>
    <t>Påbyggnadsutbildning</t>
  </si>
  <si>
    <t>Öppna förskolor</t>
  </si>
  <si>
    <t>Likvärdighetsgaranti</t>
  </si>
  <si>
    <t>Barnomsorg</t>
  </si>
  <si>
    <t>Skola och skolbarnsomsorg</t>
  </si>
  <si>
    <t>Nämnd och myndighetsfunktioner</t>
  </si>
  <si>
    <t>Momsersättning fristående skolor</t>
  </si>
  <si>
    <t>Övrig ram</t>
  </si>
  <si>
    <t>2001 Budgeterad nettokostnad inklusive överföringar                               (-)(+), Tkr</t>
  </si>
  <si>
    <t>2001 Jan - mars Utfall               nettokostnad                          (-)(+), Tkr</t>
  </si>
  <si>
    <t>2001 Prognos helår nettokostnad                                 (-)(+), Tkr</t>
  </si>
  <si>
    <t>2001 Prognos nettokostnad Budgetavvikelse                    budgetöverskott(+) bugetunderskott (-) Tkr</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</si>
</sst>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7">
    <font>
      <sz val="10"/>
      <name val="Arial"/>
      <family val="0"/>
    </font>
    <font>
      <b/>
      <sz val="14"/>
      <name val="Arial"/>
      <family val="2"/>
    </font>
    <font>
      <b/>
      <sz val="10"/>
      <name val="Arial"/>
      <family val="2"/>
    </font>
    <font>
      <b/>
      <sz val="12"/>
      <name val="Arial"/>
      <family val="2"/>
    </font>
    <font>
      <sz val="8"/>
      <name val="Tahoma"/>
      <family val="0"/>
    </font>
    <font>
      <b/>
      <i/>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3" fontId="0" fillId="0" borderId="0" xfId="0" applyNumberFormat="1" applyAlignment="1">
      <alignment/>
    </xf>
    <xf numFmtId="0" fontId="3" fillId="2" borderId="0" xfId="0" applyFont="1" applyFill="1" applyAlignment="1">
      <alignment/>
    </xf>
    <xf numFmtId="3" fontId="3" fillId="2" borderId="0" xfId="0" applyNumberFormat="1" applyFont="1" applyFill="1" applyAlignment="1">
      <alignment/>
    </xf>
    <xf numFmtId="0" fontId="2" fillId="3" borderId="0" xfId="0" applyFont="1" applyFill="1" applyAlignment="1">
      <alignment horizontal="left" vertical="top" wrapText="1"/>
    </xf>
    <xf numFmtId="0" fontId="2" fillId="0" borderId="0" xfId="0" applyFont="1" applyAlignment="1">
      <alignment/>
    </xf>
    <xf numFmtId="3" fontId="2" fillId="0" borderId="0" xfId="0" applyNumberFormat="1" applyFont="1" applyAlignment="1">
      <alignment/>
    </xf>
    <xf numFmtId="0" fontId="5" fillId="0" borderId="0" xfId="0" applyFont="1" applyAlignment="1">
      <alignment/>
    </xf>
    <xf numFmtId="3" fontId="5" fillId="0" borderId="0" xfId="0" applyNumberFormat="1" applyFont="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47625</xdr:rowOff>
    </xdr:from>
    <xdr:to>
      <xdr:col>5</xdr:col>
      <xdr:colOff>0</xdr:colOff>
      <xdr:row>58</xdr:row>
      <xdr:rowOff>57150</xdr:rowOff>
    </xdr:to>
    <xdr:sp>
      <xdr:nvSpPr>
        <xdr:cNvPr id="1" name="Text 4"/>
        <xdr:cNvSpPr txBox="1">
          <a:spLocks noChangeArrowheads="1"/>
        </xdr:cNvSpPr>
      </xdr:nvSpPr>
      <xdr:spPr>
        <a:xfrm>
          <a:off x="66675" y="6981825"/>
          <a:ext cx="6429375" cy="421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Vid en jämförelse med befolkningsprognosen 2000 och den faktiska folkmängden 2000 kan konstateras att det i befolkningsprognosen antogs fler barn än vad som blev fallet. För barnomsorgen betyder det en avvikelse om 51 barn och för grundskolan 67 elever mot budgeterat antal.
I förskoleverksamhet beräknas cirka 50 färre barn än budgeterat. Det omvända förhållandet gäller 
förskoleklassomsorg där antagandet är cirka 50 fler barn.
Grundskolan har under vårterminen cirka 107 färre elever än prognostiserat. I och med detta följer att även den öppna verksamheten och fritidsklubbsverksamheten har färre elever. Årsprognoserna för dessa verksamheter är baserade på vårterminens beräknade överskott samt att höstens budgeterade elevantal också är för högt beräknade och därmed genereras även ett överskott för höstterminen. Förskoleklassen har å andra sidan ett för lågt elevantal budgeterat.
Gymnasieskolans prognos är mycket osäker. Kostnaden för elever i andra kommuner är uppskattad utifrån höstens uppgifter med en beräknad uppskrivning av kostnaderna. Elevantalet uppskattas vara 25 färre än budgeterat. Kostnaderna uppskattas dock vara något högre, vilket skulle betyda ett underskott.
Den övriga ramen beräknas följa budget. Faktorer som kan påverka resultatet är att kontrakt med Uppdragskontoret ännu inte är tecknat, samt att nya principer för fördelning ur likvärdighetsgarantin är under utredning.
I Barnomsorgs- och utbildningsnämndens kvalitetsredovisning för förskola och skola identifierades  förbättringsområden för ökad måluppfyllelse. Nämnden har redan beslutat om vissa åtgärder som lyfts fram i kvalitetsredovisningen.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
  <sheetViews>
    <sheetView tabSelected="1" workbookViewId="0" topLeftCell="A41">
      <selection activeCell="B25" sqref="B25"/>
    </sheetView>
  </sheetViews>
  <sheetFormatPr defaultColWidth="9.140625" defaultRowHeight="12.75"/>
  <cols>
    <col min="1" max="1" width="29.421875" style="0" customWidth="1"/>
    <col min="2" max="2" width="17.7109375" style="0" customWidth="1"/>
    <col min="3" max="3" width="16.00390625" style="0" customWidth="1"/>
    <col min="4" max="4" width="16.57421875" style="0" customWidth="1"/>
    <col min="5" max="5" width="17.7109375" style="0" customWidth="1"/>
  </cols>
  <sheetData>
    <row r="1" ht="18">
      <c r="A1" s="1" t="s">
        <v>0</v>
      </c>
    </row>
    <row r="2" ht="18">
      <c r="A2" s="1"/>
    </row>
    <row r="3" ht="48" customHeight="1">
      <c r="A3" s="1"/>
    </row>
    <row r="4" spans="1:5" ht="102">
      <c r="A4" s="5" t="s">
        <v>1</v>
      </c>
      <c r="B4" s="5" t="s">
        <v>23</v>
      </c>
      <c r="C4" s="5" t="s">
        <v>24</v>
      </c>
      <c r="D4" s="5" t="s">
        <v>25</v>
      </c>
      <c r="E4" s="5" t="s">
        <v>26</v>
      </c>
    </row>
    <row r="5" spans="1:5" s="8" customFormat="1" ht="12.75">
      <c r="A5" s="8" t="s">
        <v>4</v>
      </c>
      <c r="B5" s="9">
        <f>SUM(B6:B13)</f>
        <v>-1011200</v>
      </c>
      <c r="C5" s="9">
        <f>SUM(C6:C13)</f>
        <v>-249055</v>
      </c>
      <c r="D5" s="9">
        <f>SUM(D6:D13)</f>
        <v>-1006800</v>
      </c>
      <c r="E5" s="9">
        <f>SUM(E6:E13)</f>
        <v>4400</v>
      </c>
    </row>
    <row r="6" spans="1:5" ht="12.75">
      <c r="A6" t="s">
        <v>5</v>
      </c>
      <c r="B6" s="2">
        <v>-242600</v>
      </c>
      <c r="C6" s="2">
        <f>-59483-1</f>
        <v>-59484</v>
      </c>
      <c r="D6" s="2">
        <v>-240000</v>
      </c>
      <c r="E6" s="2">
        <f aca="true" t="shared" si="0" ref="E6:E13">D6-B6</f>
        <v>2600</v>
      </c>
    </row>
    <row r="7" spans="1:5" ht="12.75">
      <c r="A7" t="s">
        <v>6</v>
      </c>
      <c r="B7" s="2">
        <v>-28000</v>
      </c>
      <c r="C7" s="2">
        <v>-7872</v>
      </c>
      <c r="D7" s="2">
        <v>-30000</v>
      </c>
      <c r="E7" s="2">
        <f t="shared" si="0"/>
        <v>-2000</v>
      </c>
    </row>
    <row r="8" spans="1:5" ht="12.75">
      <c r="A8" t="s">
        <v>7</v>
      </c>
      <c r="B8" s="2">
        <v>-64800</v>
      </c>
      <c r="C8" s="2">
        <f>-16683-1</f>
        <v>-16684</v>
      </c>
      <c r="D8" s="2">
        <v>-64800</v>
      </c>
      <c r="E8" s="2">
        <f t="shared" si="0"/>
        <v>0</v>
      </c>
    </row>
    <row r="9" spans="1:5" ht="12.75">
      <c r="A9" t="s">
        <v>9</v>
      </c>
      <c r="B9" s="2">
        <v>-24200</v>
      </c>
      <c r="C9" s="2">
        <v>-6240</v>
      </c>
      <c r="D9" s="2">
        <v>-24800</v>
      </c>
      <c r="E9" s="2">
        <f t="shared" si="0"/>
        <v>-600</v>
      </c>
    </row>
    <row r="10" spans="1:5" ht="12.75">
      <c r="A10" t="s">
        <v>10</v>
      </c>
      <c r="B10" s="2">
        <v>-465100</v>
      </c>
      <c r="C10" s="2">
        <v>-112254</v>
      </c>
      <c r="D10" s="2">
        <v>-461100</v>
      </c>
      <c r="E10" s="2">
        <f t="shared" si="0"/>
        <v>4000</v>
      </c>
    </row>
    <row r="11" spans="1:5" ht="12.75">
      <c r="A11" t="s">
        <v>11</v>
      </c>
      <c r="B11" s="2">
        <v>-17200</v>
      </c>
      <c r="C11" s="2">
        <v>-4078</v>
      </c>
      <c r="D11" s="2">
        <v>-16700</v>
      </c>
      <c r="E11" s="2">
        <f t="shared" si="0"/>
        <v>500</v>
      </c>
    </row>
    <row r="12" spans="1:5" ht="12.75">
      <c r="A12" t="s">
        <v>8</v>
      </c>
      <c r="B12" s="2">
        <v>-3600</v>
      </c>
      <c r="C12" s="2">
        <v>-742</v>
      </c>
      <c r="D12" s="2">
        <v>-3200</v>
      </c>
      <c r="E12" s="2">
        <f t="shared" si="0"/>
        <v>400</v>
      </c>
    </row>
    <row r="13" spans="1:5" ht="12.75">
      <c r="A13" t="s">
        <v>12</v>
      </c>
      <c r="B13" s="2">
        <v>-165700</v>
      </c>
      <c r="C13" s="2">
        <f>-50297+8597-1</f>
        <v>-41701</v>
      </c>
      <c r="D13" s="2">
        <v>-166200</v>
      </c>
      <c r="E13" s="2">
        <f t="shared" si="0"/>
        <v>-500</v>
      </c>
    </row>
    <row r="14" spans="2:5" ht="12.75">
      <c r="B14" s="2"/>
      <c r="C14" s="2"/>
      <c r="D14" s="2"/>
      <c r="E14" s="2"/>
    </row>
    <row r="15" spans="1:5" s="8" customFormat="1" ht="12.75">
      <c r="A15" s="8" t="s">
        <v>22</v>
      </c>
      <c r="B15" s="9">
        <f>B16+B20</f>
        <v>-155026</v>
      </c>
      <c r="C15" s="9">
        <f>C16+C20</f>
        <v>-32023</v>
      </c>
      <c r="D15" s="9">
        <f>D16+D20</f>
        <v>-155000</v>
      </c>
      <c r="E15" s="9">
        <f>E16+E20</f>
        <v>26</v>
      </c>
    </row>
    <row r="16" spans="1:5" s="6" customFormat="1" ht="12.75">
      <c r="A16" s="6" t="s">
        <v>17</v>
      </c>
      <c r="B16" s="7">
        <f>SUM(B17:B18)</f>
        <v>-108900</v>
      </c>
      <c r="C16" s="7">
        <f>SUM(C17:C18)</f>
        <v>-26571</v>
      </c>
      <c r="D16" s="7">
        <f>SUM(D17:D18)</f>
        <v>-108900</v>
      </c>
      <c r="E16" s="7">
        <f>SUM(E17:E18)</f>
        <v>0</v>
      </c>
    </row>
    <row r="17" spans="1:5" ht="12.75">
      <c r="A17" t="s">
        <v>18</v>
      </c>
      <c r="B17" s="2">
        <v>-14500</v>
      </c>
      <c r="C17" s="2">
        <v>-3346</v>
      </c>
      <c r="D17" s="2">
        <v>-14500</v>
      </c>
      <c r="E17" s="2">
        <f>D17-B17</f>
        <v>0</v>
      </c>
    </row>
    <row r="18" spans="1:5" ht="12.75">
      <c r="A18" t="s">
        <v>19</v>
      </c>
      <c r="B18" s="2">
        <v>-94400</v>
      </c>
      <c r="C18" s="2">
        <v>-23225</v>
      </c>
      <c r="D18" s="2">
        <v>-94400</v>
      </c>
      <c r="E18" s="2">
        <f aca="true" t="shared" si="1" ref="E18:E26">D18-B18</f>
        <v>0</v>
      </c>
    </row>
    <row r="19" spans="2:5" ht="12.75">
      <c r="B19" s="2"/>
      <c r="C19" s="2"/>
      <c r="D19" s="2"/>
      <c r="E19" s="2"/>
    </row>
    <row r="20" spans="1:5" s="6" customFormat="1" ht="12.75">
      <c r="A20" s="6" t="s">
        <v>13</v>
      </c>
      <c r="B20" s="6">
        <f>SUM(B21:B24)</f>
        <v>-46126</v>
      </c>
      <c r="C20" s="6">
        <f>SUM(C21:C24)</f>
        <v>-5452</v>
      </c>
      <c r="D20" s="6">
        <f>SUM(D21:D24)</f>
        <v>-46100</v>
      </c>
      <c r="E20" s="6">
        <f>SUM(E21:E24)</f>
        <v>26</v>
      </c>
    </row>
    <row r="21" spans="1:5" ht="12.75">
      <c r="A21" t="s">
        <v>14</v>
      </c>
      <c r="B21">
        <v>-17700</v>
      </c>
      <c r="C21">
        <v>-2261</v>
      </c>
      <c r="D21">
        <v>-17700</v>
      </c>
      <c r="E21" s="2">
        <f t="shared" si="1"/>
        <v>0</v>
      </c>
    </row>
    <row r="22" spans="1:5" ht="12.75">
      <c r="A22" t="s">
        <v>15</v>
      </c>
      <c r="B22">
        <v>-4600</v>
      </c>
      <c r="C22">
        <v>-1069</v>
      </c>
      <c r="D22">
        <v>-4600</v>
      </c>
      <c r="E22" s="2">
        <f t="shared" si="1"/>
        <v>0</v>
      </c>
    </row>
    <row r="23" spans="1:5" ht="12.75">
      <c r="A23" t="s">
        <v>16</v>
      </c>
      <c r="B23" s="2">
        <v>-4300</v>
      </c>
      <c r="C23" s="2">
        <v>-1075</v>
      </c>
      <c r="D23" s="2">
        <v>-4300</v>
      </c>
      <c r="E23" s="2">
        <f t="shared" si="1"/>
        <v>0</v>
      </c>
    </row>
    <row r="24" spans="1:5" ht="12.75">
      <c r="A24" t="s">
        <v>20</v>
      </c>
      <c r="B24" s="2">
        <v>-19526</v>
      </c>
      <c r="C24" s="2">
        <v>-1047</v>
      </c>
      <c r="D24" s="2">
        <v>-19500</v>
      </c>
      <c r="E24" s="2">
        <f t="shared" si="1"/>
        <v>26</v>
      </c>
    </row>
    <row r="25" spans="2:5" ht="12.75">
      <c r="B25" s="2"/>
      <c r="C25" s="2"/>
      <c r="D25" s="2"/>
      <c r="E25" s="2"/>
    </row>
    <row r="26" spans="1:5" ht="12.75">
      <c r="A26" t="s">
        <v>21</v>
      </c>
      <c r="B26" s="2">
        <v>0</v>
      </c>
      <c r="C26" s="2">
        <v>80</v>
      </c>
      <c r="D26" s="2">
        <v>300</v>
      </c>
      <c r="E26" s="2">
        <f t="shared" si="1"/>
        <v>300</v>
      </c>
    </row>
    <row r="27" spans="2:5" ht="12.75">
      <c r="B27" s="2"/>
      <c r="C27" s="2"/>
      <c r="D27" s="2"/>
      <c r="E27" s="2"/>
    </row>
    <row r="28" spans="2:5" ht="12.75">
      <c r="B28" s="2"/>
      <c r="C28" s="2"/>
      <c r="D28" s="2"/>
      <c r="E28" s="2"/>
    </row>
    <row r="29" spans="1:5" ht="15.75">
      <c r="A29" s="3" t="s">
        <v>2</v>
      </c>
      <c r="B29" s="4">
        <f>B5+B15+B26</f>
        <v>-1166226</v>
      </c>
      <c r="C29" s="4">
        <f>C5+C15+C26</f>
        <v>-280998</v>
      </c>
      <c r="D29" s="4">
        <f>D5+D15+D26</f>
        <v>-1161500</v>
      </c>
      <c r="E29" s="4">
        <f>E5+E15+E26</f>
        <v>4726</v>
      </c>
    </row>
    <row r="32" ht="12.75">
      <c r="A32" s="6" t="s">
        <v>3</v>
      </c>
    </row>
  </sheetData>
  <printOptions/>
  <pageMargins left="0.75" right="0.75" top="1" bottom="1" header="0.5" footer="0.5"/>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Nacka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Nacka Kommun</dc:creator>
  <cp:keywords/>
  <dc:description/>
  <cp:lastModifiedBy>Håkan Sundblad</cp:lastModifiedBy>
  <cp:lastPrinted>2001-04-17T12:33:59Z</cp:lastPrinted>
  <dcterms:created xsi:type="dcterms:W3CDTF">2001-01-23T09:28:33Z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