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835" tabRatio="953" activeTab="0"/>
  </bookViews>
  <sheets>
    <sheet name="Totalt" sheetId="1" r:id="rId1"/>
    <sheet name="NGBF" sheetId="2" r:id="rId2"/>
    <sheet name="NGBP" sheetId="3" r:id="rId3"/>
    <sheet name="NGEC" sheetId="4" r:id="rId4"/>
    <sheet name="NGEN" sheetId="5" r:id="rId5"/>
    <sheet name="NGES" sheetId="6" r:id="rId6"/>
    <sheet name="NGFP" sheetId="7" r:id="rId7"/>
    <sheet name="NGHP" sheetId="8" r:id="rId8"/>
    <sheet name="NGHV" sheetId="9" r:id="rId9"/>
    <sheet name="NGIV" sheetId="10" r:id="rId10"/>
    <sheet name="NGIV-ik" sheetId="11" r:id="rId11"/>
    <sheet name="NGIV-ytk" sheetId="12" r:id="rId12"/>
    <sheet name="NGNV" sheetId="13" r:id="rId13"/>
    <sheet name="NGSM-data" sheetId="14" r:id="rId14"/>
    <sheet name="NGSP" sheetId="15" r:id="rId15"/>
    <sheet name="ISNNV" sheetId="16" r:id="rId16"/>
    <sheet name="ISNSP" sheetId="17" r:id="rId17"/>
    <sheet name="ISNNV-eng" sheetId="18" r:id="rId18"/>
    <sheet name="ISNSP-eng" sheetId="19" r:id="rId19"/>
    <sheet name="ISNIVNV" sheetId="20" r:id="rId20"/>
    <sheet name="ISNIVSP" sheetId="21" r:id="rId21"/>
    <sheet name="SamskIB" sheetId="22" r:id="rId22"/>
    <sheet name="SamskMP" sheetId="23" r:id="rId23"/>
    <sheet name="SamskNV" sheetId="24" r:id="rId24"/>
    <sheet name="SamskSP" sheetId="25" r:id="rId25"/>
    <sheet name="CyberEC" sheetId="26" r:id="rId26"/>
    <sheet name="CyberNV" sheetId="27" r:id="rId27"/>
    <sheet name="CyberTE" sheetId="28" r:id="rId28"/>
    <sheet name="EntreprenörSP" sheetId="29" r:id="rId29"/>
    <sheet name="MediaGy" sheetId="30" r:id="rId30"/>
  </sheets>
  <definedNames/>
  <calcPr fullCalcOnLoad="1"/>
</workbook>
</file>

<file path=xl/sharedStrings.xml><?xml version="1.0" encoding="utf-8"?>
<sst xmlns="http://schemas.openxmlformats.org/spreadsheetml/2006/main" count="914" uniqueCount="63">
  <si>
    <t>Summa</t>
  </si>
  <si>
    <t>Matematik A</t>
  </si>
  <si>
    <t>Samskolan</t>
  </si>
  <si>
    <t>Enhet</t>
  </si>
  <si>
    <t>Program</t>
  </si>
  <si>
    <t>SP</t>
  </si>
  <si>
    <t>NV</t>
  </si>
  <si>
    <t>EC</t>
  </si>
  <si>
    <t>SM</t>
  </si>
  <si>
    <t>BP</t>
  </si>
  <si>
    <t>EN</t>
  </si>
  <si>
    <t>ES</t>
  </si>
  <si>
    <t>FP</t>
  </si>
  <si>
    <t>HP</t>
  </si>
  <si>
    <t>HV</t>
  </si>
  <si>
    <t>MP</t>
  </si>
  <si>
    <t>NG-</t>
  </si>
  <si>
    <t>Mediagymnasiet</t>
  </si>
  <si>
    <t>Matematik C</t>
  </si>
  <si>
    <t>Matematik B</t>
  </si>
  <si>
    <t>Matematik D</t>
  </si>
  <si>
    <t>Matematik E</t>
  </si>
  <si>
    <t>Fysik, kurs A</t>
  </si>
  <si>
    <t>Fysik, kurs B</t>
  </si>
  <si>
    <t>Antal deltagare</t>
  </si>
  <si>
    <t>Antal godkända</t>
  </si>
  <si>
    <t>Kurs</t>
  </si>
  <si>
    <t>Godkända i procent</t>
  </si>
  <si>
    <t>ISN</t>
  </si>
  <si>
    <t>NV-eng</t>
  </si>
  <si>
    <t>SP-eng</t>
  </si>
  <si>
    <t>IV NV</t>
  </si>
  <si>
    <t>IV SP</t>
  </si>
  <si>
    <t>IV</t>
  </si>
  <si>
    <t>Svenska B, del a</t>
  </si>
  <si>
    <t>Svenska B, del b</t>
  </si>
  <si>
    <t>Engelska A, del 1</t>
  </si>
  <si>
    <t>Engelska A, del 2</t>
  </si>
  <si>
    <t>Engelska A, del 3</t>
  </si>
  <si>
    <t>Engelska B, del 1</t>
  </si>
  <si>
    <t>Engelska B, del 2</t>
  </si>
  <si>
    <t>Engelska B, del 3</t>
  </si>
  <si>
    <t>Franska B, kurs B, del 1</t>
  </si>
  <si>
    <t>Franska B, kurs B, del 2</t>
  </si>
  <si>
    <t>Franska B, kurs B, del 3</t>
  </si>
  <si>
    <t>Tyska B, kurs B, del 1</t>
  </si>
  <si>
    <t>Tyska B, kurs B, del 2</t>
  </si>
  <si>
    <t>Tyska B, kurs B, del 3</t>
  </si>
  <si>
    <t>Nacka gymnasium</t>
  </si>
  <si>
    <t>Internationella skolan</t>
  </si>
  <si>
    <t>Antal godkända per kurs</t>
  </si>
  <si>
    <t>Alla skolor</t>
  </si>
  <si>
    <t>Sammanställning av gymnasieskolans nationella kursprov vårterminen 2001</t>
  </si>
  <si>
    <t>Nationella kursprov, vt 2001</t>
  </si>
  <si>
    <t>IV-ytk</t>
  </si>
  <si>
    <t>IV-ik</t>
  </si>
  <si>
    <t>Cybergymnasiet</t>
  </si>
  <si>
    <t>TE</t>
  </si>
  <si>
    <t>Entreprenörsgymn</t>
  </si>
  <si>
    <t>Alla program</t>
  </si>
  <si>
    <t>alla program</t>
  </si>
  <si>
    <t>Engelska B</t>
  </si>
  <si>
    <t>Alla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</si>
</sst>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13">
    <font>
      <sz val="12"/>
      <name val="Times New Roman"/>
      <family val="0"/>
    </font>
    <font>
      <b/>
      <sz val="14"/>
      <name val="Times New Roman"/>
      <family val="1"/>
    </font>
    <font>
      <sz val="12"/>
      <name val="Arial Narrow"/>
      <family val="2"/>
    </font>
    <font>
      <sz val="1"/>
      <name val="Times New Roman"/>
      <family val="1"/>
    </font>
    <font>
      <sz val="14"/>
      <name val="Times New Roman"/>
      <family val="1"/>
    </font>
    <font>
      <b/>
      <sz val="16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Arial Narrow"/>
      <family val="2"/>
    </font>
    <font>
      <sz val="10"/>
      <name val="Arial Narrow"/>
      <family val="2"/>
    </font>
    <font>
      <sz val="10"/>
      <name val="Times New Roman"/>
      <family val="0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left"/>
    </xf>
    <xf numFmtId="3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15" applyNumberFormat="1" applyAlignment="1">
      <alignment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65" fontId="7" fillId="0" borderId="0" xfId="15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Fill="1" applyAlignment="1" applyProtection="1">
      <alignment/>
      <protection/>
    </xf>
    <xf numFmtId="165" fontId="0" fillId="0" borderId="0" xfId="15" applyNumberFormat="1" applyAlignment="1">
      <alignment/>
    </xf>
    <xf numFmtId="3" fontId="9" fillId="0" borderId="0" xfId="0" applyNumberFormat="1" applyFont="1" applyAlignment="1" applyProtection="1">
      <alignment/>
      <protection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right" wrapText="1"/>
    </xf>
    <xf numFmtId="3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5" fontId="11" fillId="0" borderId="0" xfId="15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1" fillId="0" borderId="0" xfId="0" applyNumberFormat="1" applyFont="1" applyAlignment="1">
      <alignment/>
    </xf>
    <xf numFmtId="165" fontId="11" fillId="0" borderId="0" xfId="15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2" borderId="0" xfId="0" applyNumberFormat="1" applyFont="1" applyFill="1" applyAlignment="1" applyProtection="1">
      <alignment horizontal="center"/>
      <protection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showZeros="0" tabSelected="1" workbookViewId="0" topLeftCell="A1">
      <selection activeCell="A1" sqref="A1"/>
    </sheetView>
  </sheetViews>
  <sheetFormatPr defaultColWidth="9.00390625" defaultRowHeight="15.75"/>
  <cols>
    <col min="1" max="1" width="16.625" style="10" customWidth="1"/>
    <col min="2" max="2" width="6.375" style="10" bestFit="1" customWidth="1"/>
    <col min="3" max="3" width="6.75390625" style="10" bestFit="1" customWidth="1"/>
    <col min="4" max="4" width="7.625" style="10" customWidth="1"/>
    <col min="5" max="5" width="0.875" style="0" customWidth="1"/>
    <col min="6" max="6" width="6.375" style="32" bestFit="1" customWidth="1"/>
    <col min="7" max="7" width="6.75390625" style="32" bestFit="1" customWidth="1"/>
    <col min="8" max="8" width="7.625" style="32" bestFit="1" customWidth="1"/>
    <col min="9" max="9" width="0.875" style="0" customWidth="1"/>
    <col min="10" max="10" width="6.375" style="32" bestFit="1" customWidth="1"/>
    <col min="11" max="11" width="6.75390625" style="32" bestFit="1" customWidth="1"/>
    <col min="12" max="12" width="7.625" style="32" bestFit="1" customWidth="1"/>
    <col min="13" max="13" width="0.875" style="0" customWidth="1"/>
    <col min="14" max="14" width="6.375" style="32" bestFit="1" customWidth="1"/>
    <col min="15" max="15" width="6.75390625" style="32" bestFit="1" customWidth="1"/>
    <col min="16" max="16" width="9.00390625" style="32" customWidth="1"/>
    <col min="17" max="17" width="0.875" style="0" customWidth="1"/>
    <col min="18" max="16384" width="9.00390625" style="10" customWidth="1"/>
  </cols>
  <sheetData>
    <row r="1" ht="18">
      <c r="A1" s="22" t="s">
        <v>52</v>
      </c>
    </row>
    <row r="3" spans="1:3" ht="15.75">
      <c r="A3" s="14" t="s">
        <v>50</v>
      </c>
      <c r="C3" s="20"/>
    </row>
    <row r="6" spans="2:16" s="31" customFormat="1" ht="12.75">
      <c r="B6" s="38" t="s">
        <v>51</v>
      </c>
      <c r="C6" s="38"/>
      <c r="D6" s="38"/>
      <c r="F6" s="38" t="s">
        <v>48</v>
      </c>
      <c r="G6" s="38"/>
      <c r="H6" s="38"/>
      <c r="J6" s="38" t="s">
        <v>2</v>
      </c>
      <c r="K6" s="38"/>
      <c r="L6" s="38"/>
      <c r="N6" s="38" t="s">
        <v>49</v>
      </c>
      <c r="O6" s="38"/>
      <c r="P6" s="38"/>
    </row>
    <row r="7" spans="1:16" s="25" customFormat="1" ht="25.5">
      <c r="A7" s="23" t="s">
        <v>26</v>
      </c>
      <c r="B7" s="24" t="s">
        <v>24</v>
      </c>
      <c r="C7" s="24" t="s">
        <v>25</v>
      </c>
      <c r="D7" s="24" t="s">
        <v>27</v>
      </c>
      <c r="F7" s="24" t="s">
        <v>24</v>
      </c>
      <c r="G7" s="24" t="s">
        <v>25</v>
      </c>
      <c r="H7" s="24" t="s">
        <v>27</v>
      </c>
      <c r="J7" s="24" t="s">
        <v>24</v>
      </c>
      <c r="K7" s="24" t="s">
        <v>25</v>
      </c>
      <c r="L7" s="24" t="s">
        <v>27</v>
      </c>
      <c r="N7" s="24" t="s">
        <v>24</v>
      </c>
      <c r="O7" s="24" t="s">
        <v>25</v>
      </c>
      <c r="P7" s="24" t="s">
        <v>27</v>
      </c>
    </row>
    <row r="8" spans="1:16" s="25" customFormat="1" ht="12.75">
      <c r="A8" s="25" t="s">
        <v>36</v>
      </c>
      <c r="B8" s="26">
        <f>SUM(NGBF:EntreprenörSP!B8)</f>
        <v>587</v>
      </c>
      <c r="C8" s="26">
        <f>SUM(NGBF:EntreprenörSP!C8)</f>
        <v>546</v>
      </c>
      <c r="D8" s="27">
        <f aca="true" t="shared" si="0" ref="D8:D30">IF(B8=0,"",C8/B8)</f>
        <v>0.9301533219761499</v>
      </c>
      <c r="F8" s="33">
        <f>SUM(NGBF:NGSP!B8)</f>
        <v>463</v>
      </c>
      <c r="G8" s="33">
        <f>SUM(NGBF:NGSP!C8)</f>
        <v>425</v>
      </c>
      <c r="H8" s="34">
        <f>IF(F8=0,"",G8/F8)</f>
        <v>0.91792656587473</v>
      </c>
      <c r="J8" s="33">
        <f>SUM(SamskIB:SamskSP!B8)</f>
        <v>124</v>
      </c>
      <c r="K8" s="33">
        <f>SUM(SamskIB:SamskSP!C8)</f>
        <v>121</v>
      </c>
      <c r="L8" s="34">
        <f>IF(J8=0,"",K8/J8)</f>
        <v>0.9758064516129032</v>
      </c>
      <c r="N8" s="33">
        <f>SUM(ISNNV:ISNIVSP!B8)</f>
        <v>0</v>
      </c>
      <c r="O8" s="33">
        <f>SUM(ISNNV:ISNIVSP!C8)</f>
        <v>0</v>
      </c>
      <c r="P8" s="34">
        <f>IF(N8=0,"",O8/N8)</f>
      </c>
    </row>
    <row r="9" spans="1:16" s="25" customFormat="1" ht="12.75">
      <c r="A9" s="25" t="s">
        <v>37</v>
      </c>
      <c r="B9" s="26">
        <f>SUM(NGBF:EntreprenörSP!B9)</f>
        <v>121</v>
      </c>
      <c r="C9" s="26">
        <f>SUM(NGBF:EntreprenörSP!C9)</f>
        <v>117</v>
      </c>
      <c r="D9" s="27">
        <f t="shared" si="0"/>
        <v>0.9669421487603306</v>
      </c>
      <c r="F9" s="33">
        <f>SUM(NGBF:NGSP!B9)</f>
        <v>0</v>
      </c>
      <c r="G9" s="33">
        <f>SUM(NGBF:NGSP!C9)</f>
        <v>0</v>
      </c>
      <c r="H9" s="34">
        <f aca="true" t="shared" si="1" ref="H9:H29">IF(F9=0,"",G9/F9)</f>
      </c>
      <c r="J9" s="33">
        <f>SUM(SamskIB:SamskSP!B9)</f>
        <v>121</v>
      </c>
      <c r="K9" s="33">
        <f>SUM(SamskIB:SamskSP!C9)</f>
        <v>117</v>
      </c>
      <c r="L9" s="34">
        <f aca="true" t="shared" si="2" ref="L9:L29">IF(J9=0,"",K9/J9)</f>
        <v>0.9669421487603306</v>
      </c>
      <c r="N9" s="33">
        <f>SUM(ISNNV:ISNIVSP!B9)</f>
        <v>0</v>
      </c>
      <c r="O9" s="33">
        <f>SUM(ISNNV:ISNIVSP!C9)</f>
        <v>0</v>
      </c>
      <c r="P9" s="34">
        <f aca="true" t="shared" si="3" ref="P9:P29">IF(N9=0,"",O9/N9)</f>
      </c>
    </row>
    <row r="10" spans="1:16" s="25" customFormat="1" ht="12.75">
      <c r="A10" s="25" t="s">
        <v>38</v>
      </c>
      <c r="B10" s="26">
        <f>SUM(NGBF:EntreprenörSP!B10)</f>
        <v>124</v>
      </c>
      <c r="C10" s="26">
        <f>SUM(NGBF:EntreprenörSP!C10)</f>
        <v>121</v>
      </c>
      <c r="D10" s="27">
        <f t="shared" si="0"/>
        <v>0.9758064516129032</v>
      </c>
      <c r="F10" s="33">
        <f>SUM(NGBF:NGSP!B10)</f>
        <v>0</v>
      </c>
      <c r="G10" s="33">
        <f>SUM(NGBF:NGSP!C10)</f>
        <v>0</v>
      </c>
      <c r="H10" s="34">
        <f t="shared" si="1"/>
      </c>
      <c r="J10" s="33">
        <f>SUM(SamskIB:SamskSP!B10)</f>
        <v>124</v>
      </c>
      <c r="K10" s="33">
        <f>SUM(SamskIB:SamskSP!C10)</f>
        <v>121</v>
      </c>
      <c r="L10" s="34">
        <f t="shared" si="2"/>
        <v>0.9758064516129032</v>
      </c>
      <c r="N10" s="33">
        <f>SUM(ISNNV:ISNIVSP!B10)</f>
        <v>0</v>
      </c>
      <c r="O10" s="33">
        <f>SUM(ISNNV:ISNIVSP!C10)</f>
        <v>0</v>
      </c>
      <c r="P10" s="34">
        <f t="shared" si="3"/>
      </c>
    </row>
    <row r="11" spans="1:16" s="25" customFormat="1" ht="12.75">
      <c r="A11" s="25" t="s">
        <v>61</v>
      </c>
      <c r="B11" s="26">
        <f>SUM(NGBF:EntreprenörSP!B11)</f>
        <v>25</v>
      </c>
      <c r="C11" s="26">
        <f>SUM(NGBF:EntreprenörSP!C11)</f>
        <v>23</v>
      </c>
      <c r="D11" s="27"/>
      <c r="F11" s="33">
        <f>SUM(NGBF:NGSP!B11)</f>
        <v>0</v>
      </c>
      <c r="G11" s="33">
        <f>SUM(NGBF:NGSP!C11)</f>
        <v>0</v>
      </c>
      <c r="H11" s="34"/>
      <c r="J11" s="33">
        <f>SUM(SamskIB:SamskSP!B11)</f>
        <v>0</v>
      </c>
      <c r="K11" s="33">
        <f>SUM(SamskIB:SamskSP!C11)</f>
        <v>0</v>
      </c>
      <c r="L11" s="34"/>
      <c r="N11" s="33">
        <f>SUM(ISNNV:ISNIVSP!B11)</f>
        <v>25</v>
      </c>
      <c r="O11" s="33">
        <f>SUM(ISNNV:ISNIVSP!C11)</f>
        <v>23</v>
      </c>
      <c r="P11" s="34"/>
    </row>
    <row r="12" spans="1:16" s="25" customFormat="1" ht="12.75">
      <c r="A12" s="25" t="s">
        <v>39</v>
      </c>
      <c r="B12" s="26">
        <f>SUM(NGBF:EntreprenörSP!B12)</f>
        <v>425</v>
      </c>
      <c r="C12" s="26">
        <f>SUM(NGBF:EntreprenörSP!C12)</f>
        <v>394</v>
      </c>
      <c r="D12" s="27">
        <f t="shared" si="0"/>
        <v>0.9270588235294117</v>
      </c>
      <c r="F12" s="33">
        <f>SUM(NGBF:NGSP!B12)</f>
        <v>340</v>
      </c>
      <c r="G12" s="33">
        <f>SUM(NGBF:NGSP!C12)</f>
        <v>312</v>
      </c>
      <c r="H12" s="34">
        <f t="shared" si="1"/>
        <v>0.9176470588235294</v>
      </c>
      <c r="J12" s="33">
        <f>SUM(SamskIB:SamskSP!B12)</f>
        <v>85</v>
      </c>
      <c r="K12" s="33">
        <f>SUM(SamskIB:SamskSP!C12)</f>
        <v>82</v>
      </c>
      <c r="L12" s="34">
        <f t="shared" si="2"/>
        <v>0.9647058823529412</v>
      </c>
      <c r="N12" s="33">
        <f>SUM(ISNNV:ISNIVSP!B12)</f>
        <v>0</v>
      </c>
      <c r="O12" s="33">
        <f>SUM(ISNNV:ISNIVSP!C12)</f>
        <v>0</v>
      </c>
      <c r="P12" s="34">
        <f t="shared" si="3"/>
      </c>
    </row>
    <row r="13" spans="1:16" s="25" customFormat="1" ht="12.75">
      <c r="A13" s="25" t="s">
        <v>40</v>
      </c>
      <c r="B13" s="26">
        <f>SUM(NGBF:EntreprenörSP!B13)</f>
        <v>85</v>
      </c>
      <c r="C13" s="26">
        <f>SUM(NGBF:EntreprenörSP!C13)</f>
        <v>81</v>
      </c>
      <c r="D13" s="27">
        <f t="shared" si="0"/>
        <v>0.9529411764705882</v>
      </c>
      <c r="F13" s="33">
        <f>SUM(NGBF:NGSP!B13)</f>
        <v>0</v>
      </c>
      <c r="G13" s="33">
        <f>SUM(NGBF:NGSP!C13)</f>
        <v>0</v>
      </c>
      <c r="H13" s="34">
        <f t="shared" si="1"/>
      </c>
      <c r="J13" s="33">
        <f>SUM(SamskIB:SamskSP!B13)</f>
        <v>85</v>
      </c>
      <c r="K13" s="33">
        <f>SUM(SamskIB:SamskSP!C13)</f>
        <v>81</v>
      </c>
      <c r="L13" s="34">
        <f t="shared" si="2"/>
        <v>0.9529411764705882</v>
      </c>
      <c r="N13" s="33">
        <f>SUM(ISNNV:ISNIVSP!B13)</f>
        <v>0</v>
      </c>
      <c r="O13" s="33">
        <f>SUM(ISNNV:ISNIVSP!C13)</f>
        <v>0</v>
      </c>
      <c r="P13" s="34">
        <f t="shared" si="3"/>
      </c>
    </row>
    <row r="14" spans="1:16" s="25" customFormat="1" ht="12.75">
      <c r="A14" s="25" t="s">
        <v>41</v>
      </c>
      <c r="B14" s="26">
        <f>SUM(NGBF:EntreprenörSP!B14)</f>
        <v>85</v>
      </c>
      <c r="C14" s="26">
        <f>SUM(NGBF:EntreprenörSP!C14)</f>
        <v>82</v>
      </c>
      <c r="D14" s="27">
        <f t="shared" si="0"/>
        <v>0.9647058823529412</v>
      </c>
      <c r="F14" s="33">
        <f>SUM(NGBF:NGSP!B14)</f>
        <v>0</v>
      </c>
      <c r="G14" s="33">
        <f>SUM(NGBF:NGSP!C14)</f>
        <v>0</v>
      </c>
      <c r="H14" s="34">
        <f t="shared" si="1"/>
      </c>
      <c r="J14" s="33">
        <f>SUM(SamskIB:SamskSP!B14)</f>
        <v>85</v>
      </c>
      <c r="K14" s="33">
        <f>SUM(SamskIB:SamskSP!C14)</f>
        <v>82</v>
      </c>
      <c r="L14" s="34">
        <f t="shared" si="2"/>
        <v>0.9647058823529412</v>
      </c>
      <c r="N14" s="33">
        <f>SUM(ISNNV:ISNIVSP!B14)</f>
        <v>0</v>
      </c>
      <c r="O14" s="33">
        <f>SUM(ISNNV:ISNIVSP!C14)</f>
        <v>0</v>
      </c>
      <c r="P14" s="34">
        <f t="shared" si="3"/>
      </c>
    </row>
    <row r="15" spans="1:16" s="25" customFormat="1" ht="12.75">
      <c r="A15" s="25" t="s">
        <v>42</v>
      </c>
      <c r="B15" s="26">
        <f>SUM(NGBF:EntreprenörSP!B15)</f>
        <v>37</v>
      </c>
      <c r="C15" s="26">
        <f>SUM(NGBF:EntreprenörSP!C15)</f>
        <v>35</v>
      </c>
      <c r="D15" s="27">
        <f t="shared" si="0"/>
        <v>0.9459459459459459</v>
      </c>
      <c r="F15" s="33">
        <f>SUM(NGBF:NGSP!B15)</f>
        <v>37</v>
      </c>
      <c r="G15" s="33">
        <f>SUM(NGBF:NGSP!C15)</f>
        <v>35</v>
      </c>
      <c r="H15" s="34">
        <f t="shared" si="1"/>
        <v>0.9459459459459459</v>
      </c>
      <c r="J15" s="33">
        <f>SUM(SamskIB:SamskSP!B15)</f>
        <v>0</v>
      </c>
      <c r="K15" s="33">
        <f>SUM(SamskIB:SamskSP!C15)</f>
        <v>0</v>
      </c>
      <c r="L15" s="34">
        <f t="shared" si="2"/>
      </c>
      <c r="N15" s="33">
        <f>SUM(ISNNV:ISNIVSP!B15)</f>
        <v>0</v>
      </c>
      <c r="O15" s="33">
        <f>SUM(ISNNV:ISNIVSP!C15)</f>
        <v>0</v>
      </c>
      <c r="P15" s="34">
        <f t="shared" si="3"/>
      </c>
    </row>
    <row r="16" spans="1:16" s="25" customFormat="1" ht="12.75">
      <c r="A16" s="25" t="s">
        <v>43</v>
      </c>
      <c r="B16" s="26">
        <f>SUM(NGBF:EntreprenörSP!B16)</f>
        <v>0</v>
      </c>
      <c r="C16" s="26">
        <f>SUM(NGBF:EntreprenörSP!C16)</f>
        <v>0</v>
      </c>
      <c r="D16" s="27">
        <f t="shared" si="0"/>
      </c>
      <c r="F16" s="33">
        <f>SUM(NGBF:NGSP!B16)</f>
        <v>0</v>
      </c>
      <c r="G16" s="33">
        <f>SUM(NGBF:NGSP!C16)</f>
        <v>0</v>
      </c>
      <c r="H16" s="34">
        <f t="shared" si="1"/>
      </c>
      <c r="J16" s="33">
        <f>SUM(SamskIB:SamskSP!B16)</f>
        <v>0</v>
      </c>
      <c r="K16" s="33">
        <f>SUM(SamskIB:SamskSP!C16)</f>
        <v>0</v>
      </c>
      <c r="L16" s="34">
        <f t="shared" si="2"/>
      </c>
      <c r="N16" s="33">
        <f>SUM(ISNNV:ISNIVSP!B16)</f>
        <v>0</v>
      </c>
      <c r="O16" s="33">
        <f>SUM(ISNNV:ISNIVSP!C16)</f>
        <v>0</v>
      </c>
      <c r="P16" s="34">
        <f t="shared" si="3"/>
      </c>
    </row>
    <row r="17" spans="1:16" s="25" customFormat="1" ht="12.75">
      <c r="A17" s="25" t="s">
        <v>44</v>
      </c>
      <c r="B17" s="26">
        <f>SUM(NGBF:EntreprenörSP!B17)</f>
        <v>0</v>
      </c>
      <c r="C17" s="26">
        <f>SUM(NGBF:EntreprenörSP!C17)</f>
        <v>0</v>
      </c>
      <c r="D17" s="27">
        <f t="shared" si="0"/>
      </c>
      <c r="F17" s="33">
        <f>SUM(NGBF:NGSP!B17)</f>
        <v>0</v>
      </c>
      <c r="G17" s="33">
        <f>SUM(NGBF:NGSP!C17)</f>
        <v>0</v>
      </c>
      <c r="H17" s="34">
        <f t="shared" si="1"/>
      </c>
      <c r="J17" s="33">
        <f>SUM(SamskIB:SamskSP!B17)</f>
        <v>0</v>
      </c>
      <c r="K17" s="33">
        <f>SUM(SamskIB:SamskSP!C17)</f>
        <v>0</v>
      </c>
      <c r="L17" s="34">
        <f t="shared" si="2"/>
      </c>
      <c r="N17" s="33">
        <f>SUM(ISNNV:ISNIVSP!B17)</f>
        <v>0</v>
      </c>
      <c r="O17" s="33">
        <f>SUM(ISNNV:ISNIVSP!C17)</f>
        <v>0</v>
      </c>
      <c r="P17" s="34">
        <f t="shared" si="3"/>
      </c>
    </row>
    <row r="18" spans="1:16" s="25" customFormat="1" ht="12.75">
      <c r="A18" s="25" t="s">
        <v>22</v>
      </c>
      <c r="B18" s="26">
        <f>SUM(NGBF:EntreprenörSP!B18)</f>
        <v>40</v>
      </c>
      <c r="C18" s="26">
        <f>SUM(NGBF:EntreprenörSP!C18)</f>
        <v>38</v>
      </c>
      <c r="D18" s="27">
        <f t="shared" si="0"/>
        <v>0.95</v>
      </c>
      <c r="F18" s="33">
        <f>SUM(NGBF:NGSP!B18)</f>
        <v>0</v>
      </c>
      <c r="G18" s="33">
        <f>SUM(NGBF:NGSP!C18)</f>
        <v>0</v>
      </c>
      <c r="H18" s="34">
        <f t="shared" si="1"/>
      </c>
      <c r="J18" s="33">
        <f>SUM(SamskIB:SamskSP!B18)</f>
        <v>40</v>
      </c>
      <c r="K18" s="33">
        <f>SUM(SamskIB:SamskSP!C18)</f>
        <v>38</v>
      </c>
      <c r="L18" s="34">
        <f t="shared" si="2"/>
        <v>0.95</v>
      </c>
      <c r="N18" s="33">
        <f>SUM(ISNNV:ISNIVSP!B18)</f>
        <v>0</v>
      </c>
      <c r="O18" s="33">
        <f>SUM(ISNNV:ISNIVSP!C18)</f>
        <v>0</v>
      </c>
      <c r="P18" s="34">
        <f t="shared" si="3"/>
      </c>
    </row>
    <row r="19" spans="1:16" s="25" customFormat="1" ht="12.75">
      <c r="A19" s="25" t="s">
        <v>23</v>
      </c>
      <c r="B19" s="26">
        <f>SUM(NGBF:EntreprenörSP!B19)</f>
        <v>57</v>
      </c>
      <c r="C19" s="26">
        <f>SUM(NGBF:EntreprenörSP!C19)</f>
        <v>50</v>
      </c>
      <c r="D19" s="27">
        <f t="shared" si="0"/>
        <v>0.8771929824561403</v>
      </c>
      <c r="F19" s="33">
        <f>SUM(NGBF:NGSP!B19)</f>
        <v>0</v>
      </c>
      <c r="G19" s="33">
        <f>SUM(NGBF:NGSP!C19)</f>
        <v>0</v>
      </c>
      <c r="H19" s="34">
        <f t="shared" si="1"/>
      </c>
      <c r="J19" s="33">
        <f>SUM(SamskIB:SamskSP!B19)</f>
        <v>57</v>
      </c>
      <c r="K19" s="33">
        <f>SUM(SamskIB:SamskSP!C19)</f>
        <v>50</v>
      </c>
      <c r="L19" s="34">
        <f t="shared" si="2"/>
        <v>0.8771929824561403</v>
      </c>
      <c r="N19" s="33">
        <f>SUM(ISNNV:ISNIVSP!B19)</f>
        <v>0</v>
      </c>
      <c r="O19" s="33">
        <f>SUM(ISNNV:ISNIVSP!C19)</f>
        <v>0</v>
      </c>
      <c r="P19" s="34">
        <f t="shared" si="3"/>
      </c>
    </row>
    <row r="20" spans="1:16" s="25" customFormat="1" ht="12.75">
      <c r="A20" s="25" t="s">
        <v>1</v>
      </c>
      <c r="B20" s="26">
        <f>SUM(NGBF:EntreprenörSP!B20)</f>
        <v>506</v>
      </c>
      <c r="C20" s="26">
        <f>SUM(NGBF:EntreprenörSP!C20)</f>
        <v>442</v>
      </c>
      <c r="D20" s="27">
        <f t="shared" si="0"/>
        <v>0.8735177865612648</v>
      </c>
      <c r="F20" s="33">
        <f>SUM(NGBF:NGSP!B20)</f>
        <v>425</v>
      </c>
      <c r="G20" s="33">
        <f>SUM(NGBF:NGSP!C20)</f>
        <v>367</v>
      </c>
      <c r="H20" s="34">
        <f t="shared" si="1"/>
        <v>0.8635294117647059</v>
      </c>
      <c r="J20" s="33">
        <f>SUM(SamskIB:SamskSP!B20)</f>
        <v>50</v>
      </c>
      <c r="K20" s="33">
        <f>SUM(SamskIB:SamskSP!C20)</f>
        <v>48</v>
      </c>
      <c r="L20" s="34">
        <f t="shared" si="2"/>
        <v>0.96</v>
      </c>
      <c r="N20" s="33">
        <f>SUM(ISNNV:ISNIVSP!B20)</f>
        <v>31</v>
      </c>
      <c r="O20" s="33">
        <f>SUM(ISNNV:ISNIVSP!C20)</f>
        <v>27</v>
      </c>
      <c r="P20" s="34">
        <f t="shared" si="3"/>
        <v>0.8709677419354839</v>
      </c>
    </row>
    <row r="21" spans="1:16" s="25" customFormat="1" ht="12.75">
      <c r="A21" s="25" t="s">
        <v>19</v>
      </c>
      <c r="B21" s="26">
        <f>SUM(NGBF:EntreprenörSP!B21)</f>
        <v>414</v>
      </c>
      <c r="C21" s="26">
        <f>SUM(NGBF:EntreprenörSP!C21)</f>
        <v>346</v>
      </c>
      <c r="D21" s="27">
        <f t="shared" si="0"/>
        <v>0.8357487922705314</v>
      </c>
      <c r="F21" s="33">
        <f>SUM(NGBF:NGSP!B21)</f>
        <v>285</v>
      </c>
      <c r="G21" s="33">
        <f>SUM(NGBF:NGSP!C21)</f>
        <v>236</v>
      </c>
      <c r="H21" s="34">
        <f t="shared" si="1"/>
        <v>0.8280701754385965</v>
      </c>
      <c r="J21" s="33">
        <f>SUM(SamskIB:SamskSP!B21)</f>
        <v>104</v>
      </c>
      <c r="K21" s="33">
        <f>SUM(SamskIB:SamskSP!C21)</f>
        <v>93</v>
      </c>
      <c r="L21" s="34">
        <f t="shared" si="2"/>
        <v>0.8942307692307693</v>
      </c>
      <c r="N21" s="33">
        <f>SUM(ISNNV:ISNIVSP!B21)</f>
        <v>25</v>
      </c>
      <c r="O21" s="33">
        <f>SUM(ISNNV:ISNIVSP!C21)</f>
        <v>17</v>
      </c>
      <c r="P21" s="34">
        <f t="shared" si="3"/>
        <v>0.68</v>
      </c>
    </row>
    <row r="22" spans="1:16" s="25" customFormat="1" ht="12.75">
      <c r="A22" s="25" t="s">
        <v>18</v>
      </c>
      <c r="B22" s="26">
        <f>SUM(NGBF:EntreprenörSP!B22)</f>
        <v>247</v>
      </c>
      <c r="C22" s="26">
        <f>SUM(NGBF:EntreprenörSP!C22)</f>
        <v>195</v>
      </c>
      <c r="D22" s="27">
        <f t="shared" si="0"/>
        <v>0.7894736842105263</v>
      </c>
      <c r="F22" s="33">
        <f>SUM(NGBF:NGSP!B22)</f>
        <v>181</v>
      </c>
      <c r="G22" s="33">
        <f>SUM(NGBF:NGSP!C22)</f>
        <v>158</v>
      </c>
      <c r="H22" s="34">
        <f t="shared" si="1"/>
        <v>0.8729281767955801</v>
      </c>
      <c r="J22" s="33">
        <f>SUM(SamskIB:SamskSP!B22)</f>
        <v>32</v>
      </c>
      <c r="K22" s="33">
        <f>SUM(SamskIB:SamskSP!C22)</f>
        <v>22</v>
      </c>
      <c r="L22" s="34">
        <f t="shared" si="2"/>
        <v>0.6875</v>
      </c>
      <c r="N22" s="33">
        <f>SUM(ISNNV:ISNIVSP!B22)</f>
        <v>34</v>
      </c>
      <c r="O22" s="33">
        <f>SUM(ISNNV:ISNIVSP!C22)</f>
        <v>15</v>
      </c>
      <c r="P22" s="34">
        <f t="shared" si="3"/>
        <v>0.4411764705882353</v>
      </c>
    </row>
    <row r="23" spans="1:16" s="25" customFormat="1" ht="12.75">
      <c r="A23" s="25" t="s">
        <v>20</v>
      </c>
      <c r="B23" s="26">
        <f>SUM(NGBF:EntreprenörSP!B23)</f>
        <v>147</v>
      </c>
      <c r="C23" s="26">
        <f>SUM(NGBF:EntreprenörSP!C23)</f>
        <v>136</v>
      </c>
      <c r="D23" s="27">
        <f t="shared" si="0"/>
        <v>0.9251700680272109</v>
      </c>
      <c r="F23" s="33">
        <f>SUM(NGBF:NGSP!B23)</f>
        <v>110</v>
      </c>
      <c r="G23" s="33">
        <f>SUM(NGBF:NGSP!C23)</f>
        <v>101</v>
      </c>
      <c r="H23" s="34">
        <f t="shared" si="1"/>
        <v>0.9181818181818182</v>
      </c>
      <c r="J23" s="33">
        <f>SUM(SamskIB:SamskSP!B23)</f>
        <v>37</v>
      </c>
      <c r="K23" s="33">
        <f>SUM(SamskIB:SamskSP!C23)</f>
        <v>35</v>
      </c>
      <c r="L23" s="34">
        <f t="shared" si="2"/>
        <v>0.9459459459459459</v>
      </c>
      <c r="N23" s="33">
        <f>SUM(ISNNV:ISNIVSP!B23)</f>
        <v>0</v>
      </c>
      <c r="O23" s="33">
        <f>SUM(ISNNV:ISNIVSP!C23)</f>
        <v>0</v>
      </c>
      <c r="P23" s="34">
        <f t="shared" si="3"/>
      </c>
    </row>
    <row r="24" spans="1:16" s="25" customFormat="1" ht="12.75">
      <c r="A24" s="25" t="s">
        <v>21</v>
      </c>
      <c r="B24" s="26">
        <f>SUM(NGBF:EntreprenörSP!B24)</f>
        <v>102</v>
      </c>
      <c r="C24" s="26">
        <f>SUM(NGBF:EntreprenörSP!C24)</f>
        <v>91</v>
      </c>
      <c r="D24" s="27">
        <f t="shared" si="0"/>
        <v>0.8921568627450981</v>
      </c>
      <c r="F24" s="33">
        <f>SUM(NGBF:NGSP!B24)</f>
        <v>71</v>
      </c>
      <c r="G24" s="33">
        <f>SUM(NGBF:NGSP!C24)</f>
        <v>60</v>
      </c>
      <c r="H24" s="34">
        <f t="shared" si="1"/>
        <v>0.8450704225352113</v>
      </c>
      <c r="J24" s="33">
        <f>SUM(SamskIB:SamskSP!B24)</f>
        <v>31</v>
      </c>
      <c r="K24" s="33">
        <f>SUM(SamskIB:SamskSP!C24)</f>
        <v>31</v>
      </c>
      <c r="L24" s="34">
        <f t="shared" si="2"/>
        <v>1</v>
      </c>
      <c r="N24" s="33">
        <f>SUM(ISNNV:ISNIVSP!B24)</f>
        <v>0</v>
      </c>
      <c r="O24" s="33">
        <f>SUM(ISNNV:ISNIVSP!C24)</f>
        <v>0</v>
      </c>
      <c r="P24" s="34">
        <f t="shared" si="3"/>
      </c>
    </row>
    <row r="25" spans="1:16" s="25" customFormat="1" ht="12.75">
      <c r="A25" s="25" t="s">
        <v>34</v>
      </c>
      <c r="B25" s="26">
        <f>SUM(NGBF:EntreprenörSP!B25)</f>
        <v>384</v>
      </c>
      <c r="C25" s="26">
        <f>SUM(NGBF:EntreprenörSP!C25)</f>
        <v>336</v>
      </c>
      <c r="D25" s="27">
        <f t="shared" si="0"/>
        <v>0.875</v>
      </c>
      <c r="F25" s="33">
        <f>SUM(NGBF:NGSP!B25)</f>
        <v>384</v>
      </c>
      <c r="G25" s="33">
        <f>SUM(NGBF:NGSP!C25)</f>
        <v>336</v>
      </c>
      <c r="H25" s="34">
        <f t="shared" si="1"/>
        <v>0.875</v>
      </c>
      <c r="J25" s="33">
        <f>SUM(SamskIB:SamskSP!B25)</f>
        <v>0</v>
      </c>
      <c r="K25" s="33">
        <f>SUM(SamskIB:SamskSP!C25)</f>
        <v>0</v>
      </c>
      <c r="L25" s="34">
        <f t="shared" si="2"/>
      </c>
      <c r="N25" s="33">
        <f>SUM(ISNNV:ISNIVSP!B25)</f>
        <v>0</v>
      </c>
      <c r="O25" s="33">
        <f>SUM(ISNNV:ISNIVSP!C25)</f>
        <v>0</v>
      </c>
      <c r="P25" s="34">
        <f t="shared" si="3"/>
      </c>
    </row>
    <row r="26" spans="1:16" s="25" customFormat="1" ht="12.75">
      <c r="A26" s="25" t="s">
        <v>35</v>
      </c>
      <c r="B26" s="26">
        <f>SUM(NGBF:EntreprenörSP!B26)</f>
        <v>389</v>
      </c>
      <c r="C26" s="26">
        <f>SUM(NGBF:EntreprenörSP!C26)</f>
        <v>357</v>
      </c>
      <c r="D26" s="27">
        <f t="shared" si="0"/>
        <v>0.9177377892030848</v>
      </c>
      <c r="F26" s="33">
        <f>SUM(NGBF:NGSP!B26)</f>
        <v>389</v>
      </c>
      <c r="G26" s="33">
        <f>SUM(NGBF:NGSP!C26)</f>
        <v>357</v>
      </c>
      <c r="H26" s="34">
        <f t="shared" si="1"/>
        <v>0.9177377892030848</v>
      </c>
      <c r="J26" s="33">
        <f>SUM(SamskIB:SamskSP!B26)</f>
        <v>0</v>
      </c>
      <c r="K26" s="33">
        <f>SUM(SamskIB:SamskSP!C26)</f>
        <v>0</v>
      </c>
      <c r="L26" s="34">
        <f t="shared" si="2"/>
      </c>
      <c r="N26" s="33">
        <f>SUM(ISNNV:ISNIVSP!B26)</f>
        <v>0</v>
      </c>
      <c r="O26" s="33">
        <f>SUM(ISNNV:ISNIVSP!C26)</f>
        <v>0</v>
      </c>
      <c r="P26" s="34">
        <f t="shared" si="3"/>
      </c>
    </row>
    <row r="27" spans="1:16" s="25" customFormat="1" ht="12.75">
      <c r="A27" s="25" t="s">
        <v>45</v>
      </c>
      <c r="B27" s="26">
        <f>SUM(NGBF:EntreprenörSP!B27)</f>
        <v>56</v>
      </c>
      <c r="C27" s="26">
        <f>SUM(NGBF:EntreprenörSP!C27)</f>
        <v>46</v>
      </c>
      <c r="D27" s="27">
        <f t="shared" si="0"/>
        <v>0.8214285714285714</v>
      </c>
      <c r="F27" s="33">
        <f>SUM(NGBF:NGSP!B27)</f>
        <v>56</v>
      </c>
      <c r="G27" s="33">
        <f>SUM(NGBF:NGSP!C27)</f>
        <v>46</v>
      </c>
      <c r="H27" s="34">
        <f t="shared" si="1"/>
        <v>0.8214285714285714</v>
      </c>
      <c r="J27" s="33">
        <f>SUM(SamskIB:SamskSP!B27)</f>
        <v>0</v>
      </c>
      <c r="K27" s="33">
        <f>SUM(SamskIB:SamskSP!C27)</f>
        <v>0</v>
      </c>
      <c r="L27" s="34">
        <f t="shared" si="2"/>
      </c>
      <c r="N27" s="33">
        <f>SUM(ISNNV:ISNIVSP!B27)</f>
        <v>0</v>
      </c>
      <c r="O27" s="33">
        <f>SUM(ISNNV:ISNIVSP!C27)</f>
        <v>0</v>
      </c>
      <c r="P27" s="34">
        <f t="shared" si="3"/>
      </c>
    </row>
    <row r="28" spans="1:16" s="25" customFormat="1" ht="12.75">
      <c r="A28" s="25" t="s">
        <v>46</v>
      </c>
      <c r="B28" s="26">
        <f>SUM(NGBF:EntreprenörSP!B28)</f>
        <v>56</v>
      </c>
      <c r="C28" s="26">
        <f>SUM(NGBF:EntreprenörSP!C28)</f>
        <v>48</v>
      </c>
      <c r="D28" s="27">
        <f t="shared" si="0"/>
        <v>0.8571428571428571</v>
      </c>
      <c r="F28" s="33">
        <f>SUM(NGBF:NGSP!B28)</f>
        <v>56</v>
      </c>
      <c r="G28" s="33">
        <f>SUM(NGBF:NGSP!C28)</f>
        <v>48</v>
      </c>
      <c r="H28" s="34">
        <f t="shared" si="1"/>
        <v>0.8571428571428571</v>
      </c>
      <c r="J28" s="33">
        <f>SUM(SamskIB:SamskSP!B28)</f>
        <v>0</v>
      </c>
      <c r="K28" s="33">
        <f>SUM(SamskIB:SamskSP!C28)</f>
        <v>0</v>
      </c>
      <c r="L28" s="34">
        <f t="shared" si="2"/>
      </c>
      <c r="N28" s="33">
        <f>SUM(ISNNV:ISNIVSP!B28)</f>
        <v>0</v>
      </c>
      <c r="O28" s="33">
        <f>SUM(ISNNV:ISNIVSP!C28)</f>
        <v>0</v>
      </c>
      <c r="P28" s="34">
        <f t="shared" si="3"/>
      </c>
    </row>
    <row r="29" spans="1:16" s="25" customFormat="1" ht="12.75">
      <c r="A29" s="25" t="s">
        <v>47</v>
      </c>
      <c r="B29" s="26">
        <f>SUM(NGBF:EntreprenörSP!B29)</f>
        <v>56</v>
      </c>
      <c r="C29" s="26">
        <f>SUM(NGBF:EntreprenörSP!C29)</f>
        <v>45</v>
      </c>
      <c r="D29" s="27">
        <f t="shared" si="0"/>
        <v>0.8035714285714286</v>
      </c>
      <c r="F29" s="33">
        <f>SUM(NGBF:NGSP!B29)</f>
        <v>56</v>
      </c>
      <c r="G29" s="33">
        <f>SUM(NGBF:NGSP!C29)</f>
        <v>45</v>
      </c>
      <c r="H29" s="34">
        <f t="shared" si="1"/>
        <v>0.8035714285714286</v>
      </c>
      <c r="J29" s="33">
        <f>SUM(SamskIB:SamskSP!B29)</f>
        <v>0</v>
      </c>
      <c r="K29" s="33">
        <f>SUM(SamskIB:SamskSP!C29)</f>
        <v>0</v>
      </c>
      <c r="L29" s="34">
        <f t="shared" si="2"/>
      </c>
      <c r="N29" s="33">
        <f>SUM(ISNNV:ISNIVSP!B29)</f>
        <v>0</v>
      </c>
      <c r="O29" s="33">
        <f>SUM(ISNNV:ISNIVSP!C29)</f>
        <v>0</v>
      </c>
      <c r="P29" s="34">
        <f t="shared" si="3"/>
      </c>
    </row>
    <row r="30" spans="1:16" s="15" customFormat="1" ht="12.75">
      <c r="A30" s="28" t="s">
        <v>0</v>
      </c>
      <c r="B30" s="28">
        <f>SUM(B8:B29)</f>
        <v>3943</v>
      </c>
      <c r="C30" s="28">
        <f>SUM(C8:C29)</f>
        <v>3529</v>
      </c>
      <c r="D30" s="29">
        <f t="shared" si="0"/>
        <v>0.8950038042099924</v>
      </c>
      <c r="F30" s="35">
        <f>SUM(F8:F29)</f>
        <v>2853</v>
      </c>
      <c r="G30" s="35">
        <f>SUM(G8:G29)</f>
        <v>2526</v>
      </c>
      <c r="H30" s="36">
        <f>IF(F30=0,"",G30/F30)</f>
        <v>0.8853838065194533</v>
      </c>
      <c r="J30" s="35">
        <f>SUM(J8:J29)</f>
        <v>975</v>
      </c>
      <c r="K30" s="35">
        <f>SUM(K8:K29)</f>
        <v>921</v>
      </c>
      <c r="L30" s="36">
        <f>IF(J30=0,"",K30/J30)</f>
        <v>0.9446153846153846</v>
      </c>
      <c r="N30" s="35">
        <f>SUM(N8:N29)</f>
        <v>115</v>
      </c>
      <c r="O30" s="35">
        <f>SUM(O8:O29)</f>
        <v>82</v>
      </c>
      <c r="P30" s="36">
        <f>IF(N30=0,"",O30/N30)</f>
        <v>0.7130434782608696</v>
      </c>
    </row>
    <row r="31" spans="6:16" s="30" customFormat="1" ht="12.75">
      <c r="F31" s="37"/>
      <c r="G31" s="37"/>
      <c r="H31" s="37"/>
      <c r="J31" s="37"/>
      <c r="K31" s="37"/>
      <c r="L31" s="37"/>
      <c r="N31" s="37"/>
      <c r="O31" s="37"/>
      <c r="P31" s="37"/>
    </row>
    <row r="32" spans="6:16" s="30" customFormat="1" ht="12.75">
      <c r="F32" s="37"/>
      <c r="G32" s="37"/>
      <c r="H32" s="37"/>
      <c r="J32" s="37"/>
      <c r="K32" s="37"/>
      <c r="L32" s="37"/>
      <c r="N32" s="37"/>
      <c r="O32" s="37"/>
      <c r="P32" s="37"/>
    </row>
    <row r="33" spans="6:16" s="30" customFormat="1" ht="12.75">
      <c r="F33" s="37"/>
      <c r="G33" s="37"/>
      <c r="H33" s="37"/>
      <c r="J33" s="37"/>
      <c r="K33" s="37"/>
      <c r="L33" s="37"/>
      <c r="N33" s="37"/>
      <c r="O33" s="37"/>
      <c r="P33" s="37"/>
    </row>
    <row r="34" spans="6:16" s="30" customFormat="1" ht="12.75">
      <c r="F34" s="37"/>
      <c r="G34" s="37"/>
      <c r="H34" s="37"/>
      <c r="J34" s="37"/>
      <c r="K34" s="37"/>
      <c r="L34" s="37"/>
      <c r="N34" s="37"/>
      <c r="O34" s="37"/>
      <c r="P34" s="37"/>
    </row>
    <row r="35" spans="6:16" s="30" customFormat="1" ht="12.75">
      <c r="F35" s="37"/>
      <c r="G35" s="37"/>
      <c r="H35" s="37"/>
      <c r="J35" s="37"/>
      <c r="K35" s="37"/>
      <c r="L35" s="37"/>
      <c r="N35" s="37"/>
      <c r="O35" s="37"/>
      <c r="P35" s="37"/>
    </row>
    <row r="36" spans="6:16" s="30" customFormat="1" ht="12.75">
      <c r="F36" s="37"/>
      <c r="G36" s="37"/>
      <c r="H36" s="37"/>
      <c r="J36" s="37"/>
      <c r="K36" s="37"/>
      <c r="L36" s="37"/>
      <c r="N36" s="37"/>
      <c r="O36" s="37"/>
      <c r="P36" s="37"/>
    </row>
    <row r="37" spans="6:16" s="30" customFormat="1" ht="12.75">
      <c r="F37" s="37"/>
      <c r="G37" s="37"/>
      <c r="H37" s="37"/>
      <c r="J37" s="37"/>
      <c r="K37" s="37"/>
      <c r="L37" s="37"/>
      <c r="N37" s="37"/>
      <c r="O37" s="37"/>
      <c r="P37" s="37"/>
    </row>
    <row r="38" spans="6:16" s="30" customFormat="1" ht="12.75">
      <c r="F38" s="37"/>
      <c r="G38" s="37"/>
      <c r="H38" s="37"/>
      <c r="J38" s="37"/>
      <c r="K38" s="37"/>
      <c r="L38" s="37"/>
      <c r="N38" s="37"/>
      <c r="O38" s="37"/>
      <c r="P38" s="37"/>
    </row>
    <row r="39" spans="6:16" s="30" customFormat="1" ht="12.75">
      <c r="F39" s="37"/>
      <c r="G39" s="37"/>
      <c r="H39" s="37"/>
      <c r="J39" s="37"/>
      <c r="K39" s="37"/>
      <c r="L39" s="37"/>
      <c r="N39" s="37"/>
      <c r="O39" s="37"/>
      <c r="P39" s="37"/>
    </row>
    <row r="40" spans="6:16" s="30" customFormat="1" ht="12.75">
      <c r="F40" s="37"/>
      <c r="G40" s="37"/>
      <c r="H40" s="37"/>
      <c r="J40" s="37"/>
      <c r="K40" s="37"/>
      <c r="L40" s="37"/>
      <c r="N40" s="37"/>
      <c r="O40" s="37"/>
      <c r="P40" s="37"/>
    </row>
    <row r="41" spans="6:16" s="30" customFormat="1" ht="12.75">
      <c r="F41" s="37"/>
      <c r="G41" s="37"/>
      <c r="H41" s="37"/>
      <c r="J41" s="37"/>
      <c r="K41" s="37"/>
      <c r="L41" s="37"/>
      <c r="N41" s="37"/>
      <c r="O41" s="37"/>
      <c r="P41" s="37"/>
    </row>
    <row r="42" spans="6:16" s="30" customFormat="1" ht="12.75">
      <c r="F42" s="37"/>
      <c r="G42" s="37"/>
      <c r="H42" s="37"/>
      <c r="J42" s="37"/>
      <c r="K42" s="37"/>
      <c r="L42" s="37"/>
      <c r="N42" s="37"/>
      <c r="O42" s="37"/>
      <c r="P42" s="37"/>
    </row>
    <row r="43" spans="6:16" s="30" customFormat="1" ht="12.75">
      <c r="F43" s="37"/>
      <c r="G43" s="37"/>
      <c r="H43" s="37"/>
      <c r="J43" s="37"/>
      <c r="K43" s="37"/>
      <c r="L43" s="37"/>
      <c r="N43" s="37"/>
      <c r="O43" s="37"/>
      <c r="P43" s="37"/>
    </row>
    <row r="44" spans="6:16" s="30" customFormat="1" ht="12.75">
      <c r="F44" s="37"/>
      <c r="G44" s="37"/>
      <c r="H44" s="37"/>
      <c r="J44" s="37"/>
      <c r="K44" s="37"/>
      <c r="L44" s="37"/>
      <c r="N44" s="37"/>
      <c r="O44" s="37"/>
      <c r="P44" s="37"/>
    </row>
    <row r="45" spans="6:16" s="30" customFormat="1" ht="12.75">
      <c r="F45" s="37"/>
      <c r="G45" s="37"/>
      <c r="H45" s="37"/>
      <c r="J45" s="37"/>
      <c r="K45" s="37"/>
      <c r="L45" s="37"/>
      <c r="N45" s="37"/>
      <c r="O45" s="37"/>
      <c r="P45" s="37"/>
    </row>
    <row r="46" spans="6:16" s="30" customFormat="1" ht="12.75">
      <c r="F46" s="37"/>
      <c r="G46" s="37"/>
      <c r="H46" s="37"/>
      <c r="J46" s="37"/>
      <c r="K46" s="37"/>
      <c r="L46" s="37"/>
      <c r="N46" s="37"/>
      <c r="O46" s="37"/>
      <c r="P46" s="37"/>
    </row>
    <row r="47" spans="6:16" s="30" customFormat="1" ht="12.75">
      <c r="F47" s="37"/>
      <c r="G47" s="37"/>
      <c r="H47" s="37"/>
      <c r="J47" s="37"/>
      <c r="K47" s="37"/>
      <c r="L47" s="37"/>
      <c r="N47" s="37"/>
      <c r="O47" s="37"/>
      <c r="P47" s="37"/>
    </row>
    <row r="48" spans="6:16" s="30" customFormat="1" ht="12.75">
      <c r="F48" s="37"/>
      <c r="G48" s="37"/>
      <c r="H48" s="37"/>
      <c r="J48" s="37"/>
      <c r="K48" s="37"/>
      <c r="L48" s="37"/>
      <c r="N48" s="37"/>
      <c r="O48" s="37"/>
      <c r="P48" s="37"/>
    </row>
    <row r="49" spans="6:16" s="30" customFormat="1" ht="12.75">
      <c r="F49" s="37"/>
      <c r="G49" s="37"/>
      <c r="H49" s="37"/>
      <c r="J49" s="37"/>
      <c r="K49" s="37"/>
      <c r="L49" s="37"/>
      <c r="N49" s="37"/>
      <c r="O49" s="37"/>
      <c r="P49" s="37"/>
    </row>
    <row r="50" spans="6:16" s="30" customFormat="1" ht="12.75">
      <c r="F50" s="37"/>
      <c r="G50" s="37"/>
      <c r="H50" s="37"/>
      <c r="J50" s="37"/>
      <c r="K50" s="37"/>
      <c r="L50" s="37"/>
      <c r="N50" s="37"/>
      <c r="O50" s="37"/>
      <c r="P50" s="37"/>
    </row>
    <row r="51" spans="6:16" s="30" customFormat="1" ht="12.75">
      <c r="F51" s="37"/>
      <c r="G51" s="37"/>
      <c r="H51" s="37"/>
      <c r="J51" s="37"/>
      <c r="K51" s="37"/>
      <c r="L51" s="37"/>
      <c r="N51" s="37"/>
      <c r="O51" s="37"/>
      <c r="P51" s="37"/>
    </row>
    <row r="52" spans="6:16" s="30" customFormat="1" ht="12.75">
      <c r="F52" s="37"/>
      <c r="G52" s="37"/>
      <c r="H52" s="37"/>
      <c r="J52" s="37"/>
      <c r="K52" s="37"/>
      <c r="L52" s="37"/>
      <c r="N52" s="37"/>
      <c r="O52" s="37"/>
      <c r="P52" s="37"/>
    </row>
    <row r="53" spans="6:16" s="30" customFormat="1" ht="12.75">
      <c r="F53" s="37"/>
      <c r="G53" s="37"/>
      <c r="H53" s="37"/>
      <c r="J53" s="37"/>
      <c r="K53" s="37"/>
      <c r="L53" s="37"/>
      <c r="N53" s="37"/>
      <c r="O53" s="37"/>
      <c r="P53" s="37"/>
    </row>
    <row r="54" spans="6:16" s="30" customFormat="1" ht="12.75">
      <c r="F54" s="37"/>
      <c r="G54" s="37"/>
      <c r="H54" s="37"/>
      <c r="J54" s="37"/>
      <c r="K54" s="37"/>
      <c r="L54" s="37"/>
      <c r="N54" s="37"/>
      <c r="O54" s="37"/>
      <c r="P54" s="37"/>
    </row>
    <row r="55" spans="6:16" s="30" customFormat="1" ht="12.75">
      <c r="F55" s="37"/>
      <c r="G55" s="37"/>
      <c r="H55" s="37"/>
      <c r="J55" s="37"/>
      <c r="K55" s="37"/>
      <c r="L55" s="37"/>
      <c r="N55" s="37"/>
      <c r="O55" s="37"/>
      <c r="P55" s="37"/>
    </row>
    <row r="56" spans="6:16" s="30" customFormat="1" ht="12.75">
      <c r="F56" s="37"/>
      <c r="G56" s="37"/>
      <c r="H56" s="37"/>
      <c r="J56" s="37"/>
      <c r="K56" s="37"/>
      <c r="L56" s="37"/>
      <c r="N56" s="37"/>
      <c r="O56" s="37"/>
      <c r="P56" s="37"/>
    </row>
    <row r="57" spans="6:16" s="30" customFormat="1" ht="12.75">
      <c r="F57" s="37"/>
      <c r="G57" s="37"/>
      <c r="H57" s="37"/>
      <c r="J57" s="37"/>
      <c r="K57" s="37"/>
      <c r="L57" s="37"/>
      <c r="N57" s="37"/>
      <c r="O57" s="37"/>
      <c r="P57" s="37"/>
    </row>
    <row r="58" spans="6:16" s="30" customFormat="1" ht="12.75">
      <c r="F58" s="37"/>
      <c r="G58" s="37"/>
      <c r="H58" s="37"/>
      <c r="J58" s="37"/>
      <c r="K58" s="37"/>
      <c r="L58" s="37"/>
      <c r="N58" s="37"/>
      <c r="O58" s="37"/>
      <c r="P58" s="37"/>
    </row>
    <row r="59" spans="6:16" s="30" customFormat="1" ht="12.75">
      <c r="F59" s="37"/>
      <c r="G59" s="37"/>
      <c r="H59" s="37"/>
      <c r="J59" s="37"/>
      <c r="K59" s="37"/>
      <c r="L59" s="37"/>
      <c r="N59" s="37"/>
      <c r="O59" s="37"/>
      <c r="P59" s="37"/>
    </row>
    <row r="60" spans="6:16" s="30" customFormat="1" ht="12.75">
      <c r="F60" s="37"/>
      <c r="G60" s="37"/>
      <c r="H60" s="37"/>
      <c r="J60" s="37"/>
      <c r="K60" s="37"/>
      <c r="L60" s="37"/>
      <c r="N60" s="37"/>
      <c r="O60" s="37"/>
      <c r="P60" s="37"/>
    </row>
    <row r="61" spans="6:16" s="30" customFormat="1" ht="12.75">
      <c r="F61" s="37"/>
      <c r="G61" s="37"/>
      <c r="H61" s="37"/>
      <c r="J61" s="37"/>
      <c r="K61" s="37"/>
      <c r="L61" s="37"/>
      <c r="N61" s="37"/>
      <c r="O61" s="37"/>
      <c r="P61" s="37"/>
    </row>
    <row r="62" spans="6:16" s="30" customFormat="1" ht="12.75">
      <c r="F62" s="37"/>
      <c r="G62" s="37"/>
      <c r="H62" s="37"/>
      <c r="J62" s="37"/>
      <c r="K62" s="37"/>
      <c r="L62" s="37"/>
      <c r="N62" s="37"/>
      <c r="O62" s="37"/>
      <c r="P62" s="37"/>
    </row>
    <row r="63" spans="6:16" s="30" customFormat="1" ht="12.75">
      <c r="F63" s="37"/>
      <c r="G63" s="37"/>
      <c r="H63" s="37"/>
      <c r="J63" s="37"/>
      <c r="K63" s="37"/>
      <c r="L63" s="37"/>
      <c r="N63" s="37"/>
      <c r="O63" s="37"/>
      <c r="P63" s="37"/>
    </row>
    <row r="64" spans="6:16" s="30" customFormat="1" ht="12.75">
      <c r="F64" s="37"/>
      <c r="G64" s="37"/>
      <c r="H64" s="37"/>
      <c r="J64" s="37"/>
      <c r="K64" s="37"/>
      <c r="L64" s="37"/>
      <c r="N64" s="37"/>
      <c r="O64" s="37"/>
      <c r="P64" s="37"/>
    </row>
    <row r="65" spans="6:16" s="30" customFormat="1" ht="12.75">
      <c r="F65" s="37"/>
      <c r="G65" s="37"/>
      <c r="H65" s="37"/>
      <c r="J65" s="37"/>
      <c r="K65" s="37"/>
      <c r="L65" s="37"/>
      <c r="N65" s="37"/>
      <c r="O65" s="37"/>
      <c r="P65" s="37"/>
    </row>
    <row r="66" spans="6:16" s="30" customFormat="1" ht="12.75">
      <c r="F66" s="37"/>
      <c r="G66" s="37"/>
      <c r="H66" s="37"/>
      <c r="J66" s="37"/>
      <c r="K66" s="37"/>
      <c r="L66" s="37"/>
      <c r="N66" s="37"/>
      <c r="O66" s="37"/>
      <c r="P66" s="37"/>
    </row>
    <row r="67" spans="6:16" s="30" customFormat="1" ht="12.75">
      <c r="F67" s="37"/>
      <c r="G67" s="37"/>
      <c r="H67" s="37"/>
      <c r="J67" s="37"/>
      <c r="K67" s="37"/>
      <c r="L67" s="37"/>
      <c r="N67" s="37"/>
      <c r="O67" s="37"/>
      <c r="P67" s="37"/>
    </row>
    <row r="68" spans="6:16" s="30" customFormat="1" ht="12.75">
      <c r="F68" s="37"/>
      <c r="G68" s="37"/>
      <c r="H68" s="37"/>
      <c r="J68" s="37"/>
      <c r="K68" s="37"/>
      <c r="L68" s="37"/>
      <c r="N68" s="37"/>
      <c r="O68" s="37"/>
      <c r="P68" s="37"/>
    </row>
    <row r="69" spans="6:16" s="30" customFormat="1" ht="12.75">
      <c r="F69" s="37"/>
      <c r="G69" s="37"/>
      <c r="H69" s="37"/>
      <c r="J69" s="37"/>
      <c r="K69" s="37"/>
      <c r="L69" s="37"/>
      <c r="N69" s="37"/>
      <c r="O69" s="37"/>
      <c r="P69" s="37"/>
    </row>
    <row r="70" spans="6:16" s="30" customFormat="1" ht="12.75">
      <c r="F70" s="37"/>
      <c r="G70" s="37"/>
      <c r="H70" s="37"/>
      <c r="J70" s="37"/>
      <c r="K70" s="37"/>
      <c r="L70" s="37"/>
      <c r="N70" s="37"/>
      <c r="O70" s="37"/>
      <c r="P70" s="37"/>
    </row>
    <row r="71" spans="6:16" s="30" customFormat="1" ht="12.75">
      <c r="F71" s="37"/>
      <c r="G71" s="37"/>
      <c r="H71" s="37"/>
      <c r="J71" s="37"/>
      <c r="K71" s="37"/>
      <c r="L71" s="37"/>
      <c r="N71" s="37"/>
      <c r="O71" s="37"/>
      <c r="P71" s="37"/>
    </row>
    <row r="72" spans="6:16" s="30" customFormat="1" ht="12.75">
      <c r="F72" s="37"/>
      <c r="G72" s="37"/>
      <c r="H72" s="37"/>
      <c r="J72" s="37"/>
      <c r="K72" s="37"/>
      <c r="L72" s="37"/>
      <c r="N72" s="37"/>
      <c r="O72" s="37"/>
      <c r="P72" s="37"/>
    </row>
    <row r="73" spans="6:16" s="30" customFormat="1" ht="12.75">
      <c r="F73" s="37"/>
      <c r="G73" s="37"/>
      <c r="H73" s="37"/>
      <c r="J73" s="37"/>
      <c r="K73" s="37"/>
      <c r="L73" s="37"/>
      <c r="N73" s="37"/>
      <c r="O73" s="37"/>
      <c r="P73" s="37"/>
    </row>
    <row r="74" spans="6:16" s="30" customFormat="1" ht="12.75">
      <c r="F74" s="37"/>
      <c r="G74" s="37"/>
      <c r="H74" s="37"/>
      <c r="J74" s="37"/>
      <c r="K74" s="37"/>
      <c r="L74" s="37"/>
      <c r="N74" s="37"/>
      <c r="O74" s="37"/>
      <c r="P74" s="37"/>
    </row>
    <row r="75" spans="6:16" s="30" customFormat="1" ht="12.75">
      <c r="F75" s="37"/>
      <c r="G75" s="37"/>
      <c r="H75" s="37"/>
      <c r="J75" s="37"/>
      <c r="K75" s="37"/>
      <c r="L75" s="37"/>
      <c r="N75" s="37"/>
      <c r="O75" s="37"/>
      <c r="P75" s="37"/>
    </row>
    <row r="76" spans="6:16" s="30" customFormat="1" ht="12.75">
      <c r="F76" s="37"/>
      <c r="G76" s="37"/>
      <c r="H76" s="37"/>
      <c r="J76" s="37"/>
      <c r="K76" s="37"/>
      <c r="L76" s="37"/>
      <c r="N76" s="37"/>
      <c r="O76" s="37"/>
      <c r="P76" s="37"/>
    </row>
    <row r="77" spans="6:16" s="30" customFormat="1" ht="12.75">
      <c r="F77" s="37"/>
      <c r="G77" s="37"/>
      <c r="H77" s="37"/>
      <c r="J77" s="37"/>
      <c r="K77" s="37"/>
      <c r="L77" s="37"/>
      <c r="N77" s="37"/>
      <c r="O77" s="37"/>
      <c r="P77" s="37"/>
    </row>
    <row r="78" spans="6:16" s="30" customFormat="1" ht="12.75">
      <c r="F78" s="37"/>
      <c r="G78" s="37"/>
      <c r="H78" s="37"/>
      <c r="J78" s="37"/>
      <c r="K78" s="37"/>
      <c r="L78" s="37"/>
      <c r="N78" s="37"/>
      <c r="O78" s="37"/>
      <c r="P78" s="37"/>
    </row>
    <row r="79" spans="6:16" s="30" customFormat="1" ht="12.75">
      <c r="F79" s="37"/>
      <c r="G79" s="37"/>
      <c r="H79" s="37"/>
      <c r="J79" s="37"/>
      <c r="K79" s="37"/>
      <c r="L79" s="37"/>
      <c r="N79" s="37"/>
      <c r="O79" s="37"/>
      <c r="P79" s="37"/>
    </row>
    <row r="80" spans="6:16" s="30" customFormat="1" ht="12.75">
      <c r="F80" s="37"/>
      <c r="G80" s="37"/>
      <c r="H80" s="37"/>
      <c r="J80" s="37"/>
      <c r="K80" s="37"/>
      <c r="L80" s="37"/>
      <c r="N80" s="37"/>
      <c r="O80" s="37"/>
      <c r="P80" s="37"/>
    </row>
    <row r="81" spans="6:16" s="30" customFormat="1" ht="12.75">
      <c r="F81" s="37"/>
      <c r="G81" s="37"/>
      <c r="H81" s="37"/>
      <c r="J81" s="37"/>
      <c r="K81" s="37"/>
      <c r="L81" s="37"/>
      <c r="N81" s="37"/>
      <c r="O81" s="37"/>
      <c r="P81" s="37"/>
    </row>
    <row r="82" spans="6:16" s="30" customFormat="1" ht="12.75">
      <c r="F82" s="37"/>
      <c r="G82" s="37"/>
      <c r="H82" s="37"/>
      <c r="J82" s="37"/>
      <c r="K82" s="37"/>
      <c r="L82" s="37"/>
      <c r="N82" s="37"/>
      <c r="O82" s="37"/>
      <c r="P82" s="37"/>
    </row>
    <row r="83" spans="6:16" s="30" customFormat="1" ht="12.75">
      <c r="F83" s="37"/>
      <c r="G83" s="37"/>
      <c r="H83" s="37"/>
      <c r="J83" s="37"/>
      <c r="K83" s="37"/>
      <c r="L83" s="37"/>
      <c r="N83" s="37"/>
      <c r="O83" s="37"/>
      <c r="P83" s="37"/>
    </row>
    <row r="84" spans="6:16" s="30" customFormat="1" ht="12.75">
      <c r="F84" s="37"/>
      <c r="G84" s="37"/>
      <c r="H84" s="37"/>
      <c r="J84" s="37"/>
      <c r="K84" s="37"/>
      <c r="L84" s="37"/>
      <c r="N84" s="37"/>
      <c r="O84" s="37"/>
      <c r="P84" s="37"/>
    </row>
    <row r="85" spans="6:16" s="30" customFormat="1" ht="12.75">
      <c r="F85" s="37"/>
      <c r="G85" s="37"/>
      <c r="H85" s="37"/>
      <c r="J85" s="37"/>
      <c r="K85" s="37"/>
      <c r="L85" s="37"/>
      <c r="N85" s="37"/>
      <c r="O85" s="37"/>
      <c r="P85" s="37"/>
    </row>
    <row r="86" spans="6:16" s="30" customFormat="1" ht="12.75">
      <c r="F86" s="37"/>
      <c r="G86" s="37"/>
      <c r="H86" s="37"/>
      <c r="J86" s="37"/>
      <c r="K86" s="37"/>
      <c r="L86" s="37"/>
      <c r="N86" s="37"/>
      <c r="O86" s="37"/>
      <c r="P86" s="37"/>
    </row>
    <row r="87" spans="6:16" s="30" customFormat="1" ht="12.75">
      <c r="F87" s="37"/>
      <c r="G87" s="37"/>
      <c r="H87" s="37"/>
      <c r="J87" s="37"/>
      <c r="K87" s="37"/>
      <c r="L87" s="37"/>
      <c r="N87" s="37"/>
      <c r="O87" s="37"/>
      <c r="P87" s="37"/>
    </row>
    <row r="88" spans="6:16" s="30" customFormat="1" ht="12.75">
      <c r="F88" s="37"/>
      <c r="G88" s="37"/>
      <c r="H88" s="37"/>
      <c r="J88" s="37"/>
      <c r="K88" s="37"/>
      <c r="L88" s="37"/>
      <c r="N88" s="37"/>
      <c r="O88" s="37"/>
      <c r="P88" s="37"/>
    </row>
    <row r="89" spans="6:16" s="30" customFormat="1" ht="12.75">
      <c r="F89" s="37"/>
      <c r="G89" s="37"/>
      <c r="H89" s="37"/>
      <c r="J89" s="37"/>
      <c r="K89" s="37"/>
      <c r="L89" s="37"/>
      <c r="N89" s="37"/>
      <c r="O89" s="37"/>
      <c r="P89" s="37"/>
    </row>
    <row r="90" spans="6:16" s="30" customFormat="1" ht="12.75">
      <c r="F90" s="37"/>
      <c r="G90" s="37"/>
      <c r="H90" s="37"/>
      <c r="J90" s="37"/>
      <c r="K90" s="37"/>
      <c r="L90" s="37"/>
      <c r="N90" s="37"/>
      <c r="O90" s="37"/>
      <c r="P90" s="37"/>
    </row>
    <row r="91" spans="6:16" s="30" customFormat="1" ht="12.75">
      <c r="F91" s="37"/>
      <c r="G91" s="37"/>
      <c r="H91" s="37"/>
      <c r="J91" s="37"/>
      <c r="K91" s="37"/>
      <c r="L91" s="37"/>
      <c r="N91" s="37"/>
      <c r="O91" s="37"/>
      <c r="P91" s="37"/>
    </row>
    <row r="92" spans="6:16" s="30" customFormat="1" ht="12.75">
      <c r="F92" s="37"/>
      <c r="G92" s="37"/>
      <c r="H92" s="37"/>
      <c r="J92" s="37"/>
      <c r="K92" s="37"/>
      <c r="L92" s="37"/>
      <c r="N92" s="37"/>
      <c r="O92" s="37"/>
      <c r="P92" s="37"/>
    </row>
    <row r="93" spans="6:16" s="30" customFormat="1" ht="12.75">
      <c r="F93" s="37"/>
      <c r="G93" s="37"/>
      <c r="H93" s="37"/>
      <c r="J93" s="37"/>
      <c r="K93" s="37"/>
      <c r="L93" s="37"/>
      <c r="N93" s="37"/>
      <c r="O93" s="37"/>
      <c r="P93" s="37"/>
    </row>
    <row r="94" spans="6:16" s="30" customFormat="1" ht="12.75">
      <c r="F94" s="37"/>
      <c r="G94" s="37"/>
      <c r="H94" s="37"/>
      <c r="J94" s="37"/>
      <c r="K94" s="37"/>
      <c r="L94" s="37"/>
      <c r="N94" s="37"/>
      <c r="O94" s="37"/>
      <c r="P94" s="37"/>
    </row>
    <row r="95" spans="6:16" s="30" customFormat="1" ht="12.75">
      <c r="F95" s="37"/>
      <c r="G95" s="37"/>
      <c r="H95" s="37"/>
      <c r="J95" s="37"/>
      <c r="K95" s="37"/>
      <c r="L95" s="37"/>
      <c r="N95" s="37"/>
      <c r="O95" s="37"/>
      <c r="P95" s="37"/>
    </row>
    <row r="96" spans="6:16" s="30" customFormat="1" ht="12.75">
      <c r="F96" s="37"/>
      <c r="G96" s="37"/>
      <c r="H96" s="37"/>
      <c r="J96" s="37"/>
      <c r="K96" s="37"/>
      <c r="L96" s="37"/>
      <c r="N96" s="37"/>
      <c r="O96" s="37"/>
      <c r="P96" s="37"/>
    </row>
    <row r="97" spans="6:16" s="30" customFormat="1" ht="12.75">
      <c r="F97" s="37"/>
      <c r="G97" s="37"/>
      <c r="H97" s="37"/>
      <c r="J97" s="37"/>
      <c r="K97" s="37"/>
      <c r="L97" s="37"/>
      <c r="N97" s="37"/>
      <c r="O97" s="37"/>
      <c r="P97" s="37"/>
    </row>
    <row r="98" spans="6:16" s="30" customFormat="1" ht="12.75">
      <c r="F98" s="37"/>
      <c r="G98" s="37"/>
      <c r="H98" s="37"/>
      <c r="J98" s="37"/>
      <c r="K98" s="37"/>
      <c r="L98" s="37"/>
      <c r="N98" s="37"/>
      <c r="O98" s="37"/>
      <c r="P98" s="37"/>
    </row>
    <row r="99" spans="6:16" s="30" customFormat="1" ht="12.75">
      <c r="F99" s="37"/>
      <c r="G99" s="37"/>
      <c r="H99" s="37"/>
      <c r="J99" s="37"/>
      <c r="K99" s="37"/>
      <c r="L99" s="37"/>
      <c r="N99" s="37"/>
      <c r="O99" s="37"/>
      <c r="P99" s="37"/>
    </row>
    <row r="100" spans="6:16" s="30" customFormat="1" ht="12.75">
      <c r="F100" s="37"/>
      <c r="G100" s="37"/>
      <c r="H100" s="37"/>
      <c r="J100" s="37"/>
      <c r="K100" s="37"/>
      <c r="L100" s="37"/>
      <c r="N100" s="37"/>
      <c r="O100" s="37"/>
      <c r="P100" s="37"/>
    </row>
    <row r="101" spans="6:16" s="30" customFormat="1" ht="12.75">
      <c r="F101" s="37"/>
      <c r="G101" s="37"/>
      <c r="H101" s="37"/>
      <c r="J101" s="37"/>
      <c r="K101" s="37"/>
      <c r="L101" s="37"/>
      <c r="N101" s="37"/>
      <c r="O101" s="37"/>
      <c r="P101" s="37"/>
    </row>
    <row r="102" spans="6:16" s="30" customFormat="1" ht="12.75">
      <c r="F102" s="37"/>
      <c r="G102" s="37"/>
      <c r="H102" s="37"/>
      <c r="J102" s="37"/>
      <c r="K102" s="37"/>
      <c r="L102" s="37"/>
      <c r="N102" s="37"/>
      <c r="O102" s="37"/>
      <c r="P102" s="37"/>
    </row>
    <row r="103" spans="6:16" s="30" customFormat="1" ht="12.75">
      <c r="F103" s="37"/>
      <c r="G103" s="37"/>
      <c r="H103" s="37"/>
      <c r="J103" s="37"/>
      <c r="K103" s="37"/>
      <c r="L103" s="37"/>
      <c r="N103" s="37"/>
      <c r="O103" s="37"/>
      <c r="P103" s="37"/>
    </row>
    <row r="104" spans="6:16" s="30" customFormat="1" ht="12.75">
      <c r="F104" s="37"/>
      <c r="G104" s="37"/>
      <c r="H104" s="37"/>
      <c r="J104" s="37"/>
      <c r="K104" s="37"/>
      <c r="L104" s="37"/>
      <c r="N104" s="37"/>
      <c r="O104" s="37"/>
      <c r="P104" s="37"/>
    </row>
    <row r="105" spans="6:16" s="30" customFormat="1" ht="12.75">
      <c r="F105" s="37"/>
      <c r="G105" s="37"/>
      <c r="H105" s="37"/>
      <c r="J105" s="37"/>
      <c r="K105" s="37"/>
      <c r="L105" s="37"/>
      <c r="N105" s="37"/>
      <c r="O105" s="37"/>
      <c r="P105" s="37"/>
    </row>
    <row r="106" spans="6:16" s="30" customFormat="1" ht="12.75">
      <c r="F106" s="37"/>
      <c r="G106" s="37"/>
      <c r="H106" s="37"/>
      <c r="J106" s="37"/>
      <c r="K106" s="37"/>
      <c r="L106" s="37"/>
      <c r="N106" s="37"/>
      <c r="O106" s="37"/>
      <c r="P106" s="37"/>
    </row>
    <row r="107" spans="6:16" s="30" customFormat="1" ht="12.75">
      <c r="F107" s="37"/>
      <c r="G107" s="37"/>
      <c r="H107" s="37"/>
      <c r="J107" s="37"/>
      <c r="K107" s="37"/>
      <c r="L107" s="37"/>
      <c r="N107" s="37"/>
      <c r="O107" s="37"/>
      <c r="P107" s="37"/>
    </row>
    <row r="108" spans="6:16" s="30" customFormat="1" ht="12.75">
      <c r="F108" s="37"/>
      <c r="G108" s="37"/>
      <c r="H108" s="37"/>
      <c r="J108" s="37"/>
      <c r="K108" s="37"/>
      <c r="L108" s="37"/>
      <c r="N108" s="37"/>
      <c r="O108" s="37"/>
      <c r="P108" s="37"/>
    </row>
    <row r="109" spans="6:16" s="30" customFormat="1" ht="12.75">
      <c r="F109" s="37"/>
      <c r="G109" s="37"/>
      <c r="H109" s="37"/>
      <c r="J109" s="37"/>
      <c r="K109" s="37"/>
      <c r="L109" s="37"/>
      <c r="N109" s="37"/>
      <c r="O109" s="37"/>
      <c r="P109" s="37"/>
    </row>
    <row r="110" spans="6:16" s="30" customFormat="1" ht="12.75">
      <c r="F110" s="37"/>
      <c r="G110" s="37"/>
      <c r="H110" s="37"/>
      <c r="J110" s="37"/>
      <c r="K110" s="37"/>
      <c r="L110" s="37"/>
      <c r="N110" s="37"/>
      <c r="O110" s="37"/>
      <c r="P110" s="37"/>
    </row>
    <row r="111" spans="6:16" s="30" customFormat="1" ht="12.75">
      <c r="F111" s="37"/>
      <c r="G111" s="37"/>
      <c r="H111" s="37"/>
      <c r="J111" s="37"/>
      <c r="K111" s="37"/>
      <c r="L111" s="37"/>
      <c r="N111" s="37"/>
      <c r="O111" s="37"/>
      <c r="P111" s="37"/>
    </row>
    <row r="112" spans="6:16" s="30" customFormat="1" ht="12.75">
      <c r="F112" s="37"/>
      <c r="G112" s="37"/>
      <c r="H112" s="37"/>
      <c r="J112" s="37"/>
      <c r="K112" s="37"/>
      <c r="L112" s="37"/>
      <c r="N112" s="37"/>
      <c r="O112" s="37"/>
      <c r="P112" s="37"/>
    </row>
    <row r="113" spans="6:16" s="30" customFormat="1" ht="12.75">
      <c r="F113" s="37"/>
      <c r="G113" s="37"/>
      <c r="H113" s="37"/>
      <c r="J113" s="37"/>
      <c r="K113" s="37"/>
      <c r="L113" s="37"/>
      <c r="N113" s="37"/>
      <c r="O113" s="37"/>
      <c r="P113" s="37"/>
    </row>
    <row r="114" spans="6:16" s="30" customFormat="1" ht="12.75">
      <c r="F114" s="37"/>
      <c r="G114" s="37"/>
      <c r="H114" s="37"/>
      <c r="J114" s="37"/>
      <c r="K114" s="37"/>
      <c r="L114" s="37"/>
      <c r="N114" s="37"/>
      <c r="O114" s="37"/>
      <c r="P114" s="37"/>
    </row>
    <row r="115" spans="6:16" s="30" customFormat="1" ht="12.75">
      <c r="F115" s="37"/>
      <c r="G115" s="37"/>
      <c r="H115" s="37"/>
      <c r="J115" s="37"/>
      <c r="K115" s="37"/>
      <c r="L115" s="37"/>
      <c r="N115" s="37"/>
      <c r="O115" s="37"/>
      <c r="P115" s="37"/>
    </row>
    <row r="116" spans="6:16" s="30" customFormat="1" ht="12.75">
      <c r="F116" s="37"/>
      <c r="G116" s="37"/>
      <c r="H116" s="37"/>
      <c r="J116" s="37"/>
      <c r="K116" s="37"/>
      <c r="L116" s="37"/>
      <c r="N116" s="37"/>
      <c r="O116" s="37"/>
      <c r="P116" s="37"/>
    </row>
    <row r="117" spans="6:16" s="30" customFormat="1" ht="12.75">
      <c r="F117" s="37"/>
      <c r="G117" s="37"/>
      <c r="H117" s="37"/>
      <c r="J117" s="37"/>
      <c r="K117" s="37"/>
      <c r="L117" s="37"/>
      <c r="N117" s="37"/>
      <c r="O117" s="37"/>
      <c r="P117" s="37"/>
    </row>
    <row r="118" spans="6:16" s="30" customFormat="1" ht="12.75">
      <c r="F118" s="37"/>
      <c r="G118" s="37"/>
      <c r="H118" s="37"/>
      <c r="J118" s="37"/>
      <c r="K118" s="37"/>
      <c r="L118" s="37"/>
      <c r="N118" s="37"/>
      <c r="O118" s="37"/>
      <c r="P118" s="37"/>
    </row>
    <row r="119" spans="6:16" s="30" customFormat="1" ht="12.75">
      <c r="F119" s="37"/>
      <c r="G119" s="37"/>
      <c r="H119" s="37"/>
      <c r="J119" s="37"/>
      <c r="K119" s="37"/>
      <c r="L119" s="37"/>
      <c r="N119" s="37"/>
      <c r="O119" s="37"/>
      <c r="P119" s="37"/>
    </row>
    <row r="120" spans="6:16" s="30" customFormat="1" ht="12.75">
      <c r="F120" s="37"/>
      <c r="G120" s="37"/>
      <c r="H120" s="37"/>
      <c r="J120" s="37"/>
      <c r="K120" s="37"/>
      <c r="L120" s="37"/>
      <c r="N120" s="37"/>
      <c r="O120" s="37"/>
      <c r="P120" s="37"/>
    </row>
    <row r="121" spans="6:16" s="30" customFormat="1" ht="12.75">
      <c r="F121" s="37"/>
      <c r="G121" s="37"/>
      <c r="H121" s="37"/>
      <c r="J121" s="37"/>
      <c r="K121" s="37"/>
      <c r="L121" s="37"/>
      <c r="N121" s="37"/>
      <c r="O121" s="37"/>
      <c r="P121" s="37"/>
    </row>
    <row r="122" spans="6:16" s="30" customFormat="1" ht="12.75">
      <c r="F122" s="37"/>
      <c r="G122" s="37"/>
      <c r="H122" s="37"/>
      <c r="J122" s="37"/>
      <c r="K122" s="37"/>
      <c r="L122" s="37"/>
      <c r="N122" s="37"/>
      <c r="O122" s="37"/>
      <c r="P122" s="37"/>
    </row>
    <row r="123" spans="6:16" s="30" customFormat="1" ht="12.75">
      <c r="F123" s="37"/>
      <c r="G123" s="37"/>
      <c r="H123" s="37"/>
      <c r="J123" s="37"/>
      <c r="K123" s="37"/>
      <c r="L123" s="37"/>
      <c r="N123" s="37"/>
      <c r="O123" s="37"/>
      <c r="P123" s="37"/>
    </row>
    <row r="124" spans="6:16" s="30" customFormat="1" ht="12.75">
      <c r="F124" s="37"/>
      <c r="G124" s="37"/>
      <c r="H124" s="37"/>
      <c r="J124" s="37"/>
      <c r="K124" s="37"/>
      <c r="L124" s="37"/>
      <c r="N124" s="37"/>
      <c r="O124" s="37"/>
      <c r="P124" s="37"/>
    </row>
    <row r="125" spans="6:16" s="30" customFormat="1" ht="12.75">
      <c r="F125" s="37"/>
      <c r="G125" s="37"/>
      <c r="H125" s="37"/>
      <c r="J125" s="37"/>
      <c r="K125" s="37"/>
      <c r="L125" s="37"/>
      <c r="N125" s="37"/>
      <c r="O125" s="37"/>
      <c r="P125" s="37"/>
    </row>
    <row r="126" spans="6:16" s="30" customFormat="1" ht="12.75">
      <c r="F126" s="37"/>
      <c r="G126" s="37"/>
      <c r="H126" s="37"/>
      <c r="J126" s="37"/>
      <c r="K126" s="37"/>
      <c r="L126" s="37"/>
      <c r="N126" s="37"/>
      <c r="O126" s="37"/>
      <c r="P126" s="37"/>
    </row>
    <row r="127" spans="6:16" s="30" customFormat="1" ht="12.75">
      <c r="F127" s="37"/>
      <c r="G127" s="37"/>
      <c r="H127" s="37"/>
      <c r="J127" s="37"/>
      <c r="K127" s="37"/>
      <c r="L127" s="37"/>
      <c r="N127" s="37"/>
      <c r="O127" s="37"/>
      <c r="P127" s="37"/>
    </row>
    <row r="128" spans="6:16" s="30" customFormat="1" ht="12.75">
      <c r="F128" s="37"/>
      <c r="G128" s="37"/>
      <c r="H128" s="37"/>
      <c r="J128" s="37"/>
      <c r="K128" s="37"/>
      <c r="L128" s="37"/>
      <c r="N128" s="37"/>
      <c r="O128" s="37"/>
      <c r="P128" s="37"/>
    </row>
    <row r="129" spans="6:16" s="30" customFormat="1" ht="12.75">
      <c r="F129" s="37"/>
      <c r="G129" s="37"/>
      <c r="H129" s="37"/>
      <c r="J129" s="37"/>
      <c r="K129" s="37"/>
      <c r="L129" s="37"/>
      <c r="N129" s="37"/>
      <c r="O129" s="37"/>
      <c r="P129" s="37"/>
    </row>
    <row r="130" spans="6:16" s="30" customFormat="1" ht="12.75">
      <c r="F130" s="37"/>
      <c r="G130" s="37"/>
      <c r="H130" s="37"/>
      <c r="J130" s="37"/>
      <c r="K130" s="37"/>
      <c r="L130" s="37"/>
      <c r="N130" s="37"/>
      <c r="O130" s="37"/>
      <c r="P130" s="37"/>
    </row>
    <row r="131" spans="6:16" s="30" customFormat="1" ht="12.75">
      <c r="F131" s="37"/>
      <c r="G131" s="37"/>
      <c r="H131" s="37"/>
      <c r="J131" s="37"/>
      <c r="K131" s="37"/>
      <c r="L131" s="37"/>
      <c r="N131" s="37"/>
      <c r="O131" s="37"/>
      <c r="P131" s="37"/>
    </row>
    <row r="132" spans="6:16" s="30" customFormat="1" ht="12.75">
      <c r="F132" s="37"/>
      <c r="G132" s="37"/>
      <c r="H132" s="37"/>
      <c r="J132" s="37"/>
      <c r="K132" s="37"/>
      <c r="L132" s="37"/>
      <c r="N132" s="37"/>
      <c r="O132" s="37"/>
      <c r="P132" s="37"/>
    </row>
    <row r="133" spans="6:16" s="30" customFormat="1" ht="12.75">
      <c r="F133" s="37"/>
      <c r="G133" s="37"/>
      <c r="H133" s="37"/>
      <c r="J133" s="37"/>
      <c r="K133" s="37"/>
      <c r="L133" s="37"/>
      <c r="N133" s="37"/>
      <c r="O133" s="37"/>
      <c r="P133" s="37"/>
    </row>
    <row r="134" spans="6:16" s="30" customFormat="1" ht="12.75">
      <c r="F134" s="37"/>
      <c r="G134" s="37"/>
      <c r="H134" s="37"/>
      <c r="J134" s="37"/>
      <c r="K134" s="37"/>
      <c r="L134" s="37"/>
      <c r="N134" s="37"/>
      <c r="O134" s="37"/>
      <c r="P134" s="37"/>
    </row>
    <row r="135" spans="6:16" s="30" customFormat="1" ht="12.75">
      <c r="F135" s="37"/>
      <c r="G135" s="37"/>
      <c r="H135" s="37"/>
      <c r="J135" s="37"/>
      <c r="K135" s="37"/>
      <c r="L135" s="37"/>
      <c r="N135" s="37"/>
      <c r="O135" s="37"/>
      <c r="P135" s="37"/>
    </row>
    <row r="136" spans="6:16" s="30" customFormat="1" ht="12.75">
      <c r="F136" s="37"/>
      <c r="G136" s="37"/>
      <c r="H136" s="37"/>
      <c r="J136" s="37"/>
      <c r="K136" s="37"/>
      <c r="L136" s="37"/>
      <c r="N136" s="37"/>
      <c r="O136" s="37"/>
      <c r="P136" s="37"/>
    </row>
    <row r="137" spans="6:16" s="30" customFormat="1" ht="12.75">
      <c r="F137" s="37"/>
      <c r="G137" s="37"/>
      <c r="H137" s="37"/>
      <c r="J137" s="37"/>
      <c r="K137" s="37"/>
      <c r="L137" s="37"/>
      <c r="N137" s="37"/>
      <c r="O137" s="37"/>
      <c r="P137" s="37"/>
    </row>
    <row r="138" spans="6:16" s="30" customFormat="1" ht="12.75">
      <c r="F138" s="37"/>
      <c r="G138" s="37"/>
      <c r="H138" s="37"/>
      <c r="J138" s="37"/>
      <c r="K138" s="37"/>
      <c r="L138" s="37"/>
      <c r="N138" s="37"/>
      <c r="O138" s="37"/>
      <c r="P138" s="37"/>
    </row>
    <row r="139" spans="6:16" s="30" customFormat="1" ht="12.75">
      <c r="F139" s="37"/>
      <c r="G139" s="37"/>
      <c r="H139" s="37"/>
      <c r="J139" s="37"/>
      <c r="K139" s="37"/>
      <c r="L139" s="37"/>
      <c r="N139" s="37"/>
      <c r="O139" s="37"/>
      <c r="P139" s="37"/>
    </row>
    <row r="140" spans="6:16" s="30" customFormat="1" ht="12.75">
      <c r="F140" s="37"/>
      <c r="G140" s="37"/>
      <c r="H140" s="37"/>
      <c r="J140" s="37"/>
      <c r="K140" s="37"/>
      <c r="L140" s="37"/>
      <c r="N140" s="37"/>
      <c r="O140" s="37"/>
      <c r="P140" s="37"/>
    </row>
    <row r="141" spans="6:16" s="30" customFormat="1" ht="12.75">
      <c r="F141" s="37"/>
      <c r="G141" s="37"/>
      <c r="H141" s="37"/>
      <c r="J141" s="37"/>
      <c r="K141" s="37"/>
      <c r="L141" s="37"/>
      <c r="N141" s="37"/>
      <c r="O141" s="37"/>
      <c r="P141" s="37"/>
    </row>
    <row r="142" spans="6:16" s="30" customFormat="1" ht="12.75">
      <c r="F142" s="37"/>
      <c r="G142" s="37"/>
      <c r="H142" s="37"/>
      <c r="J142" s="37"/>
      <c r="K142" s="37"/>
      <c r="L142" s="37"/>
      <c r="N142" s="37"/>
      <c r="O142" s="37"/>
      <c r="P142" s="37"/>
    </row>
    <row r="143" spans="6:16" s="30" customFormat="1" ht="12.75">
      <c r="F143" s="37"/>
      <c r="G143" s="37"/>
      <c r="H143" s="37"/>
      <c r="J143" s="37"/>
      <c r="K143" s="37"/>
      <c r="L143" s="37"/>
      <c r="N143" s="37"/>
      <c r="O143" s="37"/>
      <c r="P143" s="37"/>
    </row>
    <row r="144" spans="6:16" s="30" customFormat="1" ht="12.75">
      <c r="F144" s="37"/>
      <c r="G144" s="37"/>
      <c r="H144" s="37"/>
      <c r="J144" s="37"/>
      <c r="K144" s="37"/>
      <c r="L144" s="37"/>
      <c r="N144" s="37"/>
      <c r="O144" s="37"/>
      <c r="P144" s="37"/>
    </row>
    <row r="145" spans="6:16" s="30" customFormat="1" ht="12.75">
      <c r="F145" s="37"/>
      <c r="G145" s="37"/>
      <c r="H145" s="37"/>
      <c r="J145" s="37"/>
      <c r="K145" s="37"/>
      <c r="L145" s="37"/>
      <c r="N145" s="37"/>
      <c r="O145" s="37"/>
      <c r="P145" s="37"/>
    </row>
    <row r="146" spans="6:16" s="30" customFormat="1" ht="12.75">
      <c r="F146" s="37"/>
      <c r="G146" s="37"/>
      <c r="H146" s="37"/>
      <c r="J146" s="37"/>
      <c r="K146" s="37"/>
      <c r="L146" s="37"/>
      <c r="N146" s="37"/>
      <c r="O146" s="37"/>
      <c r="P146" s="37"/>
    </row>
    <row r="147" spans="6:16" s="30" customFormat="1" ht="12.75">
      <c r="F147" s="37"/>
      <c r="G147" s="37"/>
      <c r="H147" s="37"/>
      <c r="J147" s="37"/>
      <c r="K147" s="37"/>
      <c r="L147" s="37"/>
      <c r="N147" s="37"/>
      <c r="O147" s="37"/>
      <c r="P147" s="37"/>
    </row>
    <row r="148" spans="6:16" s="30" customFormat="1" ht="12.75">
      <c r="F148" s="37"/>
      <c r="G148" s="37"/>
      <c r="H148" s="37"/>
      <c r="J148" s="37"/>
      <c r="K148" s="37"/>
      <c r="L148" s="37"/>
      <c r="N148" s="37"/>
      <c r="O148" s="37"/>
      <c r="P148" s="37"/>
    </row>
    <row r="149" spans="6:16" s="30" customFormat="1" ht="12.75">
      <c r="F149" s="37"/>
      <c r="G149" s="37"/>
      <c r="H149" s="37"/>
      <c r="J149" s="37"/>
      <c r="K149" s="37"/>
      <c r="L149" s="37"/>
      <c r="N149" s="37"/>
      <c r="O149" s="37"/>
      <c r="P149" s="37"/>
    </row>
    <row r="150" spans="6:16" s="30" customFormat="1" ht="12.75">
      <c r="F150" s="37"/>
      <c r="G150" s="37"/>
      <c r="H150" s="37"/>
      <c r="J150" s="37"/>
      <c r="K150" s="37"/>
      <c r="L150" s="37"/>
      <c r="N150" s="37"/>
      <c r="O150" s="37"/>
      <c r="P150" s="37"/>
    </row>
    <row r="151" spans="6:16" s="30" customFormat="1" ht="12.75">
      <c r="F151" s="37"/>
      <c r="G151" s="37"/>
      <c r="H151" s="37"/>
      <c r="J151" s="37"/>
      <c r="K151" s="37"/>
      <c r="L151" s="37"/>
      <c r="N151" s="37"/>
      <c r="O151" s="37"/>
      <c r="P151" s="37"/>
    </row>
    <row r="152" spans="6:16" s="30" customFormat="1" ht="12.75">
      <c r="F152" s="37"/>
      <c r="G152" s="37"/>
      <c r="H152" s="37"/>
      <c r="J152" s="37"/>
      <c r="K152" s="37"/>
      <c r="L152" s="37"/>
      <c r="N152" s="37"/>
      <c r="O152" s="37"/>
      <c r="P152" s="37"/>
    </row>
    <row r="153" spans="6:16" s="30" customFormat="1" ht="12.75">
      <c r="F153" s="37"/>
      <c r="G153" s="37"/>
      <c r="H153" s="37"/>
      <c r="J153" s="37"/>
      <c r="K153" s="37"/>
      <c r="L153" s="37"/>
      <c r="N153" s="37"/>
      <c r="O153" s="37"/>
      <c r="P153" s="37"/>
    </row>
    <row r="154" spans="6:16" s="30" customFormat="1" ht="12.75">
      <c r="F154" s="37"/>
      <c r="G154" s="37"/>
      <c r="H154" s="37"/>
      <c r="J154" s="37"/>
      <c r="K154" s="37"/>
      <c r="L154" s="37"/>
      <c r="N154" s="37"/>
      <c r="O154" s="37"/>
      <c r="P154" s="37"/>
    </row>
    <row r="155" spans="6:16" s="30" customFormat="1" ht="12.75">
      <c r="F155" s="37"/>
      <c r="G155" s="37"/>
      <c r="H155" s="37"/>
      <c r="J155" s="37"/>
      <c r="K155" s="37"/>
      <c r="L155" s="37"/>
      <c r="N155" s="37"/>
      <c r="O155" s="37"/>
      <c r="P155" s="37"/>
    </row>
    <row r="156" spans="6:16" s="30" customFormat="1" ht="12.75">
      <c r="F156" s="37"/>
      <c r="G156" s="37"/>
      <c r="H156" s="37"/>
      <c r="J156" s="37"/>
      <c r="K156" s="37"/>
      <c r="L156" s="37"/>
      <c r="N156" s="37"/>
      <c r="O156" s="37"/>
      <c r="P156" s="37"/>
    </row>
    <row r="157" spans="6:16" s="30" customFormat="1" ht="12.75">
      <c r="F157" s="37"/>
      <c r="G157" s="37"/>
      <c r="H157" s="37"/>
      <c r="J157" s="37"/>
      <c r="K157" s="37"/>
      <c r="L157" s="37"/>
      <c r="N157" s="37"/>
      <c r="O157" s="37"/>
      <c r="P157" s="37"/>
    </row>
    <row r="158" spans="6:16" s="30" customFormat="1" ht="12.75">
      <c r="F158" s="37"/>
      <c r="G158" s="37"/>
      <c r="H158" s="37"/>
      <c r="J158" s="37"/>
      <c r="K158" s="37"/>
      <c r="L158" s="37"/>
      <c r="N158" s="37"/>
      <c r="O158" s="37"/>
      <c r="P158" s="37"/>
    </row>
    <row r="159" spans="6:16" s="30" customFormat="1" ht="12.75">
      <c r="F159" s="37"/>
      <c r="G159" s="37"/>
      <c r="H159" s="37"/>
      <c r="J159" s="37"/>
      <c r="K159" s="37"/>
      <c r="L159" s="37"/>
      <c r="N159" s="37"/>
      <c r="O159" s="37"/>
      <c r="P159" s="37"/>
    </row>
    <row r="160" spans="6:16" s="30" customFormat="1" ht="12.75">
      <c r="F160" s="37"/>
      <c r="G160" s="37"/>
      <c r="H160" s="37"/>
      <c r="J160" s="37"/>
      <c r="K160" s="37"/>
      <c r="L160" s="37"/>
      <c r="N160" s="37"/>
      <c r="O160" s="37"/>
      <c r="P160" s="37"/>
    </row>
    <row r="161" spans="6:16" s="30" customFormat="1" ht="12.75">
      <c r="F161" s="37"/>
      <c r="G161" s="37"/>
      <c r="H161" s="37"/>
      <c r="J161" s="37"/>
      <c r="K161" s="37"/>
      <c r="L161" s="37"/>
      <c r="N161" s="37"/>
      <c r="O161" s="37"/>
      <c r="P161" s="37"/>
    </row>
    <row r="162" spans="6:16" s="30" customFormat="1" ht="12.75">
      <c r="F162" s="37"/>
      <c r="G162" s="37"/>
      <c r="H162" s="37"/>
      <c r="J162" s="37"/>
      <c r="K162" s="37"/>
      <c r="L162" s="37"/>
      <c r="N162" s="37"/>
      <c r="O162" s="37"/>
      <c r="P162" s="37"/>
    </row>
    <row r="163" spans="6:16" s="30" customFormat="1" ht="12.75">
      <c r="F163" s="37"/>
      <c r="G163" s="37"/>
      <c r="H163" s="37"/>
      <c r="J163" s="37"/>
      <c r="K163" s="37"/>
      <c r="L163" s="37"/>
      <c r="N163" s="37"/>
      <c r="O163" s="37"/>
      <c r="P163" s="37"/>
    </row>
    <row r="164" spans="6:16" s="30" customFormat="1" ht="12.75">
      <c r="F164" s="37"/>
      <c r="G164" s="37"/>
      <c r="H164" s="37"/>
      <c r="J164" s="37"/>
      <c r="K164" s="37"/>
      <c r="L164" s="37"/>
      <c r="N164" s="37"/>
      <c r="O164" s="37"/>
      <c r="P164" s="37"/>
    </row>
    <row r="165" spans="6:16" s="30" customFormat="1" ht="12.75">
      <c r="F165" s="37"/>
      <c r="G165" s="37"/>
      <c r="H165" s="37"/>
      <c r="J165" s="37"/>
      <c r="K165" s="37"/>
      <c r="L165" s="37"/>
      <c r="N165" s="37"/>
      <c r="O165" s="37"/>
      <c r="P165" s="37"/>
    </row>
    <row r="166" spans="6:16" s="30" customFormat="1" ht="12.75">
      <c r="F166" s="37"/>
      <c r="G166" s="37"/>
      <c r="H166" s="37"/>
      <c r="J166" s="37"/>
      <c r="K166" s="37"/>
      <c r="L166" s="37"/>
      <c r="N166" s="37"/>
      <c r="O166" s="37"/>
      <c r="P166" s="37"/>
    </row>
    <row r="167" spans="6:16" s="30" customFormat="1" ht="12.75">
      <c r="F167" s="37"/>
      <c r="G167" s="37"/>
      <c r="H167" s="37"/>
      <c r="J167" s="37"/>
      <c r="K167" s="37"/>
      <c r="L167" s="37"/>
      <c r="N167" s="37"/>
      <c r="O167" s="37"/>
      <c r="P167" s="37"/>
    </row>
    <row r="168" spans="6:16" s="30" customFormat="1" ht="12.75">
      <c r="F168" s="37"/>
      <c r="G168" s="37"/>
      <c r="H168" s="37"/>
      <c r="J168" s="37"/>
      <c r="K168" s="37"/>
      <c r="L168" s="37"/>
      <c r="N168" s="37"/>
      <c r="O168" s="37"/>
      <c r="P168" s="37"/>
    </row>
    <row r="169" spans="6:16" s="30" customFormat="1" ht="12.75">
      <c r="F169" s="37"/>
      <c r="G169" s="37"/>
      <c r="H169" s="37"/>
      <c r="J169" s="37"/>
      <c r="K169" s="37"/>
      <c r="L169" s="37"/>
      <c r="N169" s="37"/>
      <c r="O169" s="37"/>
      <c r="P169" s="37"/>
    </row>
    <row r="170" spans="6:16" s="30" customFormat="1" ht="12.75">
      <c r="F170" s="37"/>
      <c r="G170" s="37"/>
      <c r="H170" s="37"/>
      <c r="J170" s="37"/>
      <c r="K170" s="37"/>
      <c r="L170" s="37"/>
      <c r="N170" s="37"/>
      <c r="O170" s="37"/>
      <c r="P170" s="37"/>
    </row>
    <row r="171" spans="6:16" s="30" customFormat="1" ht="12.75">
      <c r="F171" s="37"/>
      <c r="G171" s="37"/>
      <c r="H171" s="37"/>
      <c r="J171" s="37"/>
      <c r="K171" s="37"/>
      <c r="L171" s="37"/>
      <c r="N171" s="37"/>
      <c r="O171" s="37"/>
      <c r="P171" s="37"/>
    </row>
    <row r="172" spans="6:16" s="30" customFormat="1" ht="12.75">
      <c r="F172" s="37"/>
      <c r="G172" s="37"/>
      <c r="H172" s="37"/>
      <c r="J172" s="37"/>
      <c r="K172" s="37"/>
      <c r="L172" s="37"/>
      <c r="N172" s="37"/>
      <c r="O172" s="37"/>
      <c r="P172" s="37"/>
    </row>
    <row r="173" spans="6:16" s="30" customFormat="1" ht="12.75">
      <c r="F173" s="37"/>
      <c r="G173" s="37"/>
      <c r="H173" s="37"/>
      <c r="J173" s="37"/>
      <c r="K173" s="37"/>
      <c r="L173" s="37"/>
      <c r="N173" s="37"/>
      <c r="O173" s="37"/>
      <c r="P173" s="37"/>
    </row>
    <row r="174" spans="6:16" s="30" customFormat="1" ht="12.75">
      <c r="F174" s="37"/>
      <c r="G174" s="37"/>
      <c r="H174" s="37"/>
      <c r="J174" s="37"/>
      <c r="K174" s="37"/>
      <c r="L174" s="37"/>
      <c r="N174" s="37"/>
      <c r="O174" s="37"/>
      <c r="P174" s="37"/>
    </row>
  </sheetData>
  <mergeCells count="4">
    <mergeCell ref="B6:D6"/>
    <mergeCell ref="F6:H6"/>
    <mergeCell ref="J6:L6"/>
    <mergeCell ref="N6:P6"/>
  </mergeCells>
  <printOptions/>
  <pageMargins left="0.7874015748031497" right="0.3937007874015748" top="1.3779527559055118" bottom="0.1968503937007874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
</oddHeader>
    <oddFooter>&amp;L&amp;4&amp;F&amp;A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33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55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54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37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6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5039062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8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5</v>
      </c>
    </row>
    <row r="6" spans="2:5" ht="15.75">
      <c r="B6" s="5">
        <v>0</v>
      </c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v>0.954</v>
      </c>
    </row>
    <row r="10" spans="1:4" ht="15.75">
      <c r="A10" s="1" t="s">
        <v>38</v>
      </c>
      <c r="B10" s="17"/>
      <c r="C10" s="17"/>
      <c r="D10" s="13">
        <f aca="true" t="shared" si="0" ref="D10:D29">IF(B10=0,"",C10/B10)</f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23" sqref="C23"/>
    </sheetView>
  </sheetViews>
  <sheetFormatPr defaultColWidth="9.00390625" defaultRowHeight="15.75"/>
  <cols>
    <col min="1" max="1" width="20.0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28</v>
      </c>
      <c r="C3" s="40"/>
      <c r="E3" s="7" t="s">
        <v>4</v>
      </c>
      <c r="G3" s="11" t="s">
        <v>62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1:4" ht="15.75">
      <c r="A11" s="1" t="s">
        <v>61</v>
      </c>
      <c r="B11" s="17">
        <v>25</v>
      </c>
      <c r="C11" s="17">
        <v>23</v>
      </c>
      <c r="D11" s="13">
        <f t="shared" si="0"/>
        <v>0.92</v>
      </c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>
        <v>31</v>
      </c>
      <c r="C20" s="17">
        <v>27</v>
      </c>
      <c r="D20" s="13">
        <f t="shared" si="0"/>
        <v>0.8709677419354839</v>
      </c>
    </row>
    <row r="21" spans="1:4" s="15" customFormat="1" ht="15.75">
      <c r="A21" s="1" t="s">
        <v>19</v>
      </c>
      <c r="B21" s="17">
        <v>25</v>
      </c>
      <c r="C21" s="17">
        <v>17</v>
      </c>
      <c r="D21" s="13">
        <f t="shared" si="0"/>
        <v>0.68</v>
      </c>
    </row>
    <row r="22" spans="1:4" ht="15.75">
      <c r="A22" s="1" t="s">
        <v>18</v>
      </c>
      <c r="B22" s="17">
        <v>34</v>
      </c>
      <c r="C22" s="17">
        <v>15</v>
      </c>
      <c r="D22" s="13">
        <f t="shared" si="0"/>
        <v>0.4411764705882353</v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115</v>
      </c>
      <c r="C30" s="15">
        <f>SUM(C8:C29)</f>
        <v>82</v>
      </c>
      <c r="D30" s="16">
        <f>IF(B30=0,"",C30/B30)</f>
        <v>0.7130434782608696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1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28</v>
      </c>
      <c r="C3" s="40"/>
      <c r="E3" s="7" t="s">
        <v>4</v>
      </c>
      <c r="G3" s="11" t="s">
        <v>5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2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28</v>
      </c>
      <c r="C3" s="40"/>
      <c r="E3" s="7" t="s">
        <v>4</v>
      </c>
      <c r="G3" s="11" t="s">
        <v>29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28</v>
      </c>
      <c r="C3" s="40"/>
      <c r="E3" s="7" t="s">
        <v>4</v>
      </c>
      <c r="G3" s="11" t="s">
        <v>30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6">
      <selection activeCell="A11" sqref="A11:IV11"/>
    </sheetView>
  </sheetViews>
  <sheetFormatPr defaultColWidth="9.00390625" defaultRowHeight="15.75"/>
  <cols>
    <col min="1" max="1" width="21.0039062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53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59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>
        <v>463</v>
      </c>
      <c r="C8" s="17">
        <v>425</v>
      </c>
      <c r="D8" s="13">
        <f>IF(B8=0,"",C8/B8)</f>
        <v>0.91792656587473</v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>
        <v>340</v>
      </c>
      <c r="C12" s="17">
        <v>312</v>
      </c>
      <c r="D12" s="13">
        <f t="shared" si="0"/>
        <v>0.9176470588235294</v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>
        <v>37</v>
      </c>
      <c r="C15" s="17">
        <v>35</v>
      </c>
      <c r="D15" s="13">
        <f t="shared" si="0"/>
        <v>0.9459459459459459</v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>
        <v>425</v>
      </c>
      <c r="C20" s="17">
        <v>367</v>
      </c>
      <c r="D20" s="13">
        <f t="shared" si="0"/>
        <v>0.8635294117647059</v>
      </c>
    </row>
    <row r="21" spans="1:4" s="15" customFormat="1" ht="15.75">
      <c r="A21" s="1" t="s">
        <v>19</v>
      </c>
      <c r="B21" s="17">
        <v>285</v>
      </c>
      <c r="C21" s="17">
        <v>236</v>
      </c>
      <c r="D21" s="13">
        <f t="shared" si="0"/>
        <v>0.8280701754385965</v>
      </c>
    </row>
    <row r="22" spans="1:4" ht="15.75">
      <c r="A22" s="1" t="s">
        <v>18</v>
      </c>
      <c r="B22" s="17">
        <v>181</v>
      </c>
      <c r="C22" s="17">
        <v>158</v>
      </c>
      <c r="D22" s="13">
        <f t="shared" si="0"/>
        <v>0.8729281767955801</v>
      </c>
    </row>
    <row r="23" spans="1:4" ht="15.75">
      <c r="A23" s="1" t="s">
        <v>20</v>
      </c>
      <c r="B23" s="17">
        <v>110</v>
      </c>
      <c r="C23" s="17">
        <v>101</v>
      </c>
      <c r="D23" s="13">
        <f t="shared" si="0"/>
        <v>0.9181818181818182</v>
      </c>
    </row>
    <row r="24" spans="1:4" ht="15.75">
      <c r="A24" s="1" t="s">
        <v>21</v>
      </c>
      <c r="B24" s="17">
        <v>71</v>
      </c>
      <c r="C24" s="17">
        <v>60</v>
      </c>
      <c r="D24" s="13">
        <f t="shared" si="0"/>
        <v>0.8450704225352113</v>
      </c>
    </row>
    <row r="25" spans="1:4" ht="15.75">
      <c r="A25" s="1" t="s">
        <v>34</v>
      </c>
      <c r="B25" s="17">
        <v>384</v>
      </c>
      <c r="C25" s="17">
        <v>336</v>
      </c>
      <c r="D25" s="13">
        <f t="shared" si="0"/>
        <v>0.875</v>
      </c>
    </row>
    <row r="26" spans="1:4" ht="15.75">
      <c r="A26" s="1" t="s">
        <v>35</v>
      </c>
      <c r="B26" s="17">
        <v>389</v>
      </c>
      <c r="C26" s="17">
        <v>357</v>
      </c>
      <c r="D26" s="13">
        <f t="shared" si="0"/>
        <v>0.9177377892030848</v>
      </c>
    </row>
    <row r="27" spans="1:4" ht="15.75">
      <c r="A27" s="1" t="s">
        <v>45</v>
      </c>
      <c r="B27" s="17">
        <v>56</v>
      </c>
      <c r="C27" s="17">
        <v>46</v>
      </c>
      <c r="D27" s="13">
        <f t="shared" si="0"/>
        <v>0.8214285714285714</v>
      </c>
    </row>
    <row r="28" spans="1:4" ht="15.75">
      <c r="A28" s="1" t="s">
        <v>46</v>
      </c>
      <c r="B28" s="17">
        <v>56</v>
      </c>
      <c r="C28" s="17">
        <v>48</v>
      </c>
      <c r="D28" s="13">
        <f t="shared" si="0"/>
        <v>0.8571428571428571</v>
      </c>
    </row>
    <row r="29" spans="1:4" ht="15.75">
      <c r="A29" s="1" t="s">
        <v>47</v>
      </c>
      <c r="B29" s="17">
        <v>56</v>
      </c>
      <c r="C29" s="17">
        <v>45</v>
      </c>
      <c r="D29" s="13">
        <f t="shared" si="0"/>
        <v>0.8035714285714286</v>
      </c>
    </row>
    <row r="30" spans="1:4" ht="15.75">
      <c r="A30" s="15" t="s">
        <v>0</v>
      </c>
      <c r="B30" s="15">
        <f>SUM(B8:B29)</f>
        <v>2853</v>
      </c>
      <c r="C30" s="15">
        <f>SUM(C8:C29)</f>
        <v>2526</v>
      </c>
      <c r="D30" s="16">
        <f>IF(B30=0,"",C30/B30)</f>
        <v>0.8853838065194533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37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28</v>
      </c>
      <c r="C3" s="40"/>
      <c r="E3" s="7" t="s">
        <v>4</v>
      </c>
      <c r="G3" s="11" t="s">
        <v>31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28</v>
      </c>
      <c r="C3" s="40"/>
      <c r="E3" s="7" t="s">
        <v>4</v>
      </c>
      <c r="G3" s="11" t="s">
        <v>32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</v>
      </c>
      <c r="C3" s="40"/>
      <c r="E3" s="7" t="s">
        <v>4</v>
      </c>
      <c r="G3" s="11" t="s">
        <v>60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33">
        <v>124</v>
      </c>
      <c r="C8" s="33">
        <v>121</v>
      </c>
      <c r="D8" s="21">
        <f aca="true" t="shared" si="0" ref="D8:D30">IF(B8=0,"",C8/B8)</f>
        <v>0.9758064516129032</v>
      </c>
    </row>
    <row r="9" spans="1:4" ht="15.75">
      <c r="A9" s="1" t="s">
        <v>37</v>
      </c>
      <c r="B9" s="33">
        <v>121</v>
      </c>
      <c r="C9" s="33">
        <v>117</v>
      </c>
      <c r="D9" s="21">
        <f t="shared" si="0"/>
        <v>0.9669421487603306</v>
      </c>
    </row>
    <row r="10" spans="1:4" ht="15.75">
      <c r="A10" s="1" t="s">
        <v>38</v>
      </c>
      <c r="B10" s="33">
        <v>124</v>
      </c>
      <c r="C10" s="33">
        <v>121</v>
      </c>
      <c r="D10" s="21">
        <f t="shared" si="0"/>
        <v>0.9758064516129032</v>
      </c>
    </row>
    <row r="11" spans="2:4" ht="15.75">
      <c r="B11" s="33"/>
      <c r="C11" s="33"/>
      <c r="D11" s="21"/>
    </row>
    <row r="12" spans="1:4" ht="15.75">
      <c r="A12" s="1" t="s">
        <v>39</v>
      </c>
      <c r="B12" s="33">
        <v>85</v>
      </c>
      <c r="C12" s="33">
        <v>82</v>
      </c>
      <c r="D12" s="21">
        <f t="shared" si="0"/>
        <v>0.9647058823529412</v>
      </c>
    </row>
    <row r="13" spans="1:4" ht="15.75">
      <c r="A13" s="1" t="s">
        <v>40</v>
      </c>
      <c r="B13" s="33">
        <v>85</v>
      </c>
      <c r="C13" s="33">
        <v>81</v>
      </c>
      <c r="D13" s="21">
        <f t="shared" si="0"/>
        <v>0.9529411764705882</v>
      </c>
    </row>
    <row r="14" spans="1:4" ht="15.75">
      <c r="A14" s="1" t="s">
        <v>41</v>
      </c>
      <c r="B14" s="33">
        <v>85</v>
      </c>
      <c r="C14" s="33">
        <v>82</v>
      </c>
      <c r="D14" s="21">
        <f t="shared" si="0"/>
        <v>0.9647058823529412</v>
      </c>
    </row>
    <row r="15" spans="1:4" ht="15.75">
      <c r="A15" s="1" t="s">
        <v>42</v>
      </c>
      <c r="B15" s="33">
        <v>0</v>
      </c>
      <c r="C15" s="33">
        <v>0</v>
      </c>
      <c r="D15" s="21">
        <f t="shared" si="0"/>
      </c>
    </row>
    <row r="16" spans="1:4" ht="15.75">
      <c r="A16" s="1" t="s">
        <v>43</v>
      </c>
      <c r="B16" s="33">
        <v>0</v>
      </c>
      <c r="C16" s="33">
        <v>0</v>
      </c>
      <c r="D16" s="21">
        <f t="shared" si="0"/>
      </c>
    </row>
    <row r="17" spans="1:4" ht="15.75">
      <c r="A17" s="1" t="s">
        <v>44</v>
      </c>
      <c r="B17" s="33">
        <v>0</v>
      </c>
      <c r="C17" s="33">
        <v>0</v>
      </c>
      <c r="D17" s="21">
        <f t="shared" si="0"/>
      </c>
    </row>
    <row r="18" spans="1:4" ht="15.75">
      <c r="A18" s="1" t="s">
        <v>22</v>
      </c>
      <c r="B18" s="33">
        <v>40</v>
      </c>
      <c r="C18" s="33">
        <v>38</v>
      </c>
      <c r="D18" s="21">
        <f t="shared" si="0"/>
        <v>0.95</v>
      </c>
    </row>
    <row r="19" spans="1:4" ht="15.75">
      <c r="A19" s="1" t="s">
        <v>23</v>
      </c>
      <c r="B19" s="33">
        <v>57</v>
      </c>
      <c r="C19" s="33">
        <v>50</v>
      </c>
      <c r="D19" s="21">
        <f t="shared" si="0"/>
        <v>0.8771929824561403</v>
      </c>
    </row>
    <row r="20" spans="1:4" ht="15.75">
      <c r="A20" s="1" t="s">
        <v>1</v>
      </c>
      <c r="B20" s="33">
        <v>50</v>
      </c>
      <c r="C20" s="33">
        <v>48</v>
      </c>
      <c r="D20" s="21">
        <f t="shared" si="0"/>
        <v>0.96</v>
      </c>
    </row>
    <row r="21" spans="1:4" s="15" customFormat="1" ht="15.75">
      <c r="A21" s="1" t="s">
        <v>19</v>
      </c>
      <c r="B21" s="33">
        <v>104</v>
      </c>
      <c r="C21" s="33">
        <v>93</v>
      </c>
      <c r="D21" s="21">
        <f t="shared" si="0"/>
        <v>0.8942307692307693</v>
      </c>
    </row>
    <row r="22" spans="1:4" ht="15.75">
      <c r="A22" s="1" t="s">
        <v>18</v>
      </c>
      <c r="B22" s="33">
        <v>32</v>
      </c>
      <c r="C22" s="33">
        <v>22</v>
      </c>
      <c r="D22" s="21">
        <f t="shared" si="0"/>
        <v>0.6875</v>
      </c>
    </row>
    <row r="23" spans="1:4" ht="15.75">
      <c r="A23" s="1" t="s">
        <v>20</v>
      </c>
      <c r="B23" s="33">
        <v>37</v>
      </c>
      <c r="C23" s="33">
        <v>35</v>
      </c>
      <c r="D23" s="21">
        <f t="shared" si="0"/>
        <v>0.9459459459459459</v>
      </c>
    </row>
    <row r="24" spans="1:4" ht="15.75">
      <c r="A24" s="1" t="s">
        <v>21</v>
      </c>
      <c r="B24" s="33">
        <v>31</v>
      </c>
      <c r="C24" s="33">
        <v>31</v>
      </c>
      <c r="D24" s="21">
        <f t="shared" si="0"/>
        <v>1</v>
      </c>
    </row>
    <row r="25" spans="1:4" ht="15.75">
      <c r="A25" s="1" t="s">
        <v>34</v>
      </c>
      <c r="B25" s="33">
        <v>0</v>
      </c>
      <c r="C25" s="33">
        <v>0</v>
      </c>
      <c r="D25" s="21">
        <f t="shared" si="0"/>
      </c>
    </row>
    <row r="26" spans="1:4" ht="15.75">
      <c r="A26" s="1" t="s">
        <v>35</v>
      </c>
      <c r="B26" s="33">
        <v>0</v>
      </c>
      <c r="C26" s="33">
        <v>0</v>
      </c>
      <c r="D26" s="21">
        <f t="shared" si="0"/>
      </c>
    </row>
    <row r="27" spans="1:4" ht="15.75">
      <c r="A27" s="1" t="s">
        <v>45</v>
      </c>
      <c r="B27" s="33">
        <v>0</v>
      </c>
      <c r="C27" s="33">
        <v>0</v>
      </c>
      <c r="D27" s="21">
        <f t="shared" si="0"/>
      </c>
    </row>
    <row r="28" spans="1:4" ht="15.75">
      <c r="A28" s="1" t="s">
        <v>46</v>
      </c>
      <c r="B28" s="33">
        <v>0</v>
      </c>
      <c r="C28" s="33">
        <v>0</v>
      </c>
      <c r="D28" s="21">
        <f t="shared" si="0"/>
      </c>
    </row>
    <row r="29" spans="1:4" ht="15.75">
      <c r="A29" s="1" t="s">
        <v>47</v>
      </c>
      <c r="B29" s="33">
        <v>0</v>
      </c>
      <c r="C29" s="33">
        <v>0</v>
      </c>
      <c r="D29" s="21">
        <f t="shared" si="0"/>
      </c>
    </row>
    <row r="30" spans="1:4" ht="15.75">
      <c r="A30" s="15" t="s">
        <v>0</v>
      </c>
      <c r="B30" s="15">
        <f>SUM(B8:B29)</f>
        <v>975</v>
      </c>
      <c r="C30" s="15">
        <f>SUM(C8:C29)</f>
        <v>921</v>
      </c>
      <c r="D30" s="16">
        <f t="shared" si="0"/>
        <v>0.9446153846153846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</v>
      </c>
      <c r="C3" s="40"/>
      <c r="E3" s="7" t="s">
        <v>4</v>
      </c>
      <c r="G3" s="11" t="s">
        <v>15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</v>
      </c>
      <c r="C3" s="40"/>
      <c r="E3" s="7" t="s">
        <v>4</v>
      </c>
      <c r="G3" s="11" t="s">
        <v>6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2</v>
      </c>
      <c r="C3" s="40"/>
      <c r="E3" s="7" t="s">
        <v>4</v>
      </c>
      <c r="G3" s="11" t="s">
        <v>5</v>
      </c>
    </row>
    <row r="4" spans="1:7" s="8" customFormat="1" ht="18.75">
      <c r="A4" s="7"/>
      <c r="B4" s="18"/>
      <c r="C4" s="18"/>
      <c r="E4" s="7"/>
      <c r="G4" s="19"/>
    </row>
    <row r="5" spans="1:7" s="8" customFormat="1" ht="18.75">
      <c r="A5" s="7"/>
      <c r="B5" s="18"/>
      <c r="C5" s="18"/>
      <c r="E5" s="7"/>
      <c r="G5" s="19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:IV1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7" width="9.00390625" style="1" customWidth="1"/>
    <col min="8" max="8" width="9.00390625" style="6" customWidth="1"/>
    <col min="9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8" s="8" customFormat="1" ht="18.75">
      <c r="A3" s="7" t="s">
        <v>3</v>
      </c>
      <c r="B3" s="39" t="s">
        <v>56</v>
      </c>
      <c r="C3" s="40"/>
      <c r="E3" s="7" t="s">
        <v>4</v>
      </c>
      <c r="G3" s="11" t="s">
        <v>7</v>
      </c>
      <c r="H3" s="12"/>
    </row>
    <row r="5" ht="18.75">
      <c r="A5" s="2"/>
    </row>
    <row r="6" spans="2:5" ht="15.75">
      <c r="B6" s="5"/>
      <c r="C6" s="5"/>
      <c r="D6" s="5"/>
      <c r="E6" s="5"/>
    </row>
    <row r="7" spans="1:8" ht="31.5">
      <c r="A7" s="4" t="s">
        <v>26</v>
      </c>
      <c r="B7" s="3" t="s">
        <v>24</v>
      </c>
      <c r="C7" s="3" t="s">
        <v>25</v>
      </c>
      <c r="D7" s="3" t="s">
        <v>27</v>
      </c>
      <c r="H7" s="1"/>
    </row>
    <row r="8" spans="1:8" ht="15.75">
      <c r="A8" s="1" t="s">
        <v>36</v>
      </c>
      <c r="B8" s="17"/>
      <c r="C8" s="17"/>
      <c r="D8" s="21">
        <f aca="true" t="shared" si="0" ref="D8:D30">IF(B8=0,"",C8/B8)</f>
      </c>
      <c r="H8" s="1"/>
    </row>
    <row r="9" spans="1:8" ht="15.75">
      <c r="A9" s="1" t="s">
        <v>37</v>
      </c>
      <c r="B9" s="17"/>
      <c r="C9" s="17"/>
      <c r="D9" s="21">
        <f t="shared" si="0"/>
      </c>
      <c r="H9" s="1"/>
    </row>
    <row r="10" spans="1:8" ht="15.75">
      <c r="A10" s="1" t="s">
        <v>38</v>
      </c>
      <c r="B10" s="17"/>
      <c r="C10" s="17"/>
      <c r="D10" s="21">
        <f t="shared" si="0"/>
      </c>
      <c r="H10" s="1"/>
    </row>
    <row r="11" spans="2:8" ht="15.75">
      <c r="B11" s="17"/>
      <c r="C11" s="17"/>
      <c r="D11" s="21"/>
      <c r="H11" s="1"/>
    </row>
    <row r="12" spans="1:8" ht="15.75">
      <c r="A12" s="1" t="s">
        <v>39</v>
      </c>
      <c r="B12" s="17"/>
      <c r="C12" s="17"/>
      <c r="D12" s="21">
        <f t="shared" si="0"/>
      </c>
      <c r="H12" s="1"/>
    </row>
    <row r="13" spans="1:8" ht="15.75">
      <c r="A13" s="1" t="s">
        <v>40</v>
      </c>
      <c r="B13" s="17"/>
      <c r="C13" s="17"/>
      <c r="D13" s="21">
        <f t="shared" si="0"/>
      </c>
      <c r="H13" s="1"/>
    </row>
    <row r="14" spans="1:8" ht="15.75">
      <c r="A14" s="1" t="s">
        <v>41</v>
      </c>
      <c r="B14" s="17"/>
      <c r="C14" s="17"/>
      <c r="D14" s="21">
        <f t="shared" si="0"/>
      </c>
      <c r="H14" s="1"/>
    </row>
    <row r="15" spans="1:8" ht="15.75">
      <c r="A15" s="1" t="s">
        <v>42</v>
      </c>
      <c r="B15" s="17"/>
      <c r="C15" s="17"/>
      <c r="D15" s="21">
        <f t="shared" si="0"/>
      </c>
      <c r="H15" s="1"/>
    </row>
    <row r="16" spans="1:8" ht="15.75">
      <c r="A16" s="1" t="s">
        <v>43</v>
      </c>
      <c r="B16" s="17"/>
      <c r="C16" s="17"/>
      <c r="D16" s="21">
        <f t="shared" si="0"/>
      </c>
      <c r="H16" s="1"/>
    </row>
    <row r="17" spans="1:8" ht="15.75">
      <c r="A17" s="1" t="s">
        <v>44</v>
      </c>
      <c r="B17" s="17"/>
      <c r="C17" s="17"/>
      <c r="D17" s="21">
        <f t="shared" si="0"/>
      </c>
      <c r="H17" s="1"/>
    </row>
    <row r="18" spans="1:8" ht="15.75">
      <c r="A18" s="1" t="s">
        <v>22</v>
      </c>
      <c r="B18" s="17"/>
      <c r="C18" s="17"/>
      <c r="D18" s="21">
        <f t="shared" si="0"/>
      </c>
      <c r="H18" s="1"/>
    </row>
    <row r="19" spans="1:8" ht="15.75">
      <c r="A19" s="1" t="s">
        <v>23</v>
      </c>
      <c r="B19" s="17"/>
      <c r="C19" s="17"/>
      <c r="D19" s="21">
        <f t="shared" si="0"/>
      </c>
      <c r="H19" s="1"/>
    </row>
    <row r="20" spans="1:8" ht="15.75">
      <c r="A20" s="1" t="s">
        <v>1</v>
      </c>
      <c r="B20" s="17"/>
      <c r="C20" s="17"/>
      <c r="D20" s="21">
        <f t="shared" si="0"/>
      </c>
      <c r="H20" s="1"/>
    </row>
    <row r="21" spans="1:4" s="15" customFormat="1" ht="15.75">
      <c r="A21" s="1" t="s">
        <v>19</v>
      </c>
      <c r="B21" s="17"/>
      <c r="C21" s="17"/>
      <c r="D21" s="21">
        <f t="shared" si="0"/>
      </c>
    </row>
    <row r="22" spans="1:8" ht="15.75">
      <c r="A22" s="1" t="s">
        <v>18</v>
      </c>
      <c r="B22" s="17"/>
      <c r="C22" s="17"/>
      <c r="D22" s="21">
        <f t="shared" si="0"/>
      </c>
      <c r="H22" s="1"/>
    </row>
    <row r="23" spans="1:8" ht="15.75">
      <c r="A23" s="1" t="s">
        <v>20</v>
      </c>
      <c r="B23" s="17"/>
      <c r="C23" s="17"/>
      <c r="D23" s="21">
        <f t="shared" si="0"/>
      </c>
      <c r="H23" s="1"/>
    </row>
    <row r="24" spans="1:8" ht="15.75">
      <c r="A24" s="1" t="s">
        <v>21</v>
      </c>
      <c r="B24" s="17"/>
      <c r="C24" s="17"/>
      <c r="D24" s="21">
        <f t="shared" si="0"/>
      </c>
      <c r="H24" s="1"/>
    </row>
    <row r="25" spans="1:8" ht="15.75">
      <c r="A25" s="1" t="s">
        <v>34</v>
      </c>
      <c r="B25" s="17"/>
      <c r="C25" s="17"/>
      <c r="D25" s="21">
        <f t="shared" si="0"/>
      </c>
      <c r="H25" s="1"/>
    </row>
    <row r="26" spans="1:8" ht="15.75">
      <c r="A26" s="1" t="s">
        <v>35</v>
      </c>
      <c r="B26" s="17"/>
      <c r="C26" s="17"/>
      <c r="D26" s="21">
        <f t="shared" si="0"/>
      </c>
      <c r="H26" s="1"/>
    </row>
    <row r="27" spans="1:8" ht="15.75">
      <c r="A27" s="1" t="s">
        <v>45</v>
      </c>
      <c r="B27" s="17"/>
      <c r="C27" s="17"/>
      <c r="D27" s="21">
        <f t="shared" si="0"/>
      </c>
      <c r="H27" s="1"/>
    </row>
    <row r="28" spans="1:8" ht="15.75">
      <c r="A28" s="1" t="s">
        <v>46</v>
      </c>
      <c r="B28" s="17"/>
      <c r="C28" s="17"/>
      <c r="D28" s="21">
        <f t="shared" si="0"/>
      </c>
      <c r="H28" s="1"/>
    </row>
    <row r="29" spans="1:8" ht="15.75">
      <c r="A29" s="1" t="s">
        <v>47</v>
      </c>
      <c r="B29" s="17"/>
      <c r="C29" s="17"/>
      <c r="D29" s="21">
        <f t="shared" si="0"/>
      </c>
      <c r="H29" s="1"/>
    </row>
    <row r="30" spans="1:8" ht="15.75">
      <c r="A30" s="15" t="s">
        <v>0</v>
      </c>
      <c r="B30" s="15">
        <f>SUM(B8:B29)</f>
        <v>0</v>
      </c>
      <c r="C30" s="15">
        <f>SUM(C8:C29)</f>
        <v>0</v>
      </c>
      <c r="D30" s="16">
        <f t="shared" si="0"/>
      </c>
      <c r="H30" s="1"/>
    </row>
    <row r="31" ht="15.75">
      <c r="H31" s="1"/>
    </row>
    <row r="32" ht="15.75">
      <c r="H32" s="1"/>
    </row>
    <row r="33" ht="15.75">
      <c r="H33" s="1"/>
    </row>
    <row r="34" ht="15.75">
      <c r="H34" s="1"/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:IV1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7" width="9.00390625" style="1" customWidth="1"/>
    <col min="8" max="8" width="9.00390625" style="6" customWidth="1"/>
    <col min="9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8" s="8" customFormat="1" ht="18.75">
      <c r="A3" s="7" t="s">
        <v>3</v>
      </c>
      <c r="B3" s="39" t="s">
        <v>56</v>
      </c>
      <c r="C3" s="40"/>
      <c r="E3" s="7" t="s">
        <v>4</v>
      </c>
      <c r="G3" s="11" t="s">
        <v>6</v>
      </c>
      <c r="H3" s="12"/>
    </row>
    <row r="5" ht="18.75">
      <c r="A5" s="2"/>
    </row>
    <row r="6" spans="2:5" ht="15.75">
      <c r="B6" s="5"/>
      <c r="C6" s="5"/>
      <c r="D6" s="5"/>
      <c r="E6" s="5"/>
    </row>
    <row r="7" spans="1:8" ht="31.5">
      <c r="A7" s="4" t="s">
        <v>26</v>
      </c>
      <c r="B7" s="3" t="s">
        <v>24</v>
      </c>
      <c r="C7" s="3" t="s">
        <v>25</v>
      </c>
      <c r="D7" s="3" t="s">
        <v>27</v>
      </c>
      <c r="H7" s="1"/>
    </row>
    <row r="8" spans="1:8" ht="15.75">
      <c r="A8" s="1" t="s">
        <v>36</v>
      </c>
      <c r="B8" s="17"/>
      <c r="C8" s="17"/>
      <c r="D8" s="21">
        <f aca="true" t="shared" si="0" ref="D8:D30">IF(B8=0,"",C8/B8)</f>
      </c>
      <c r="H8" s="1"/>
    </row>
    <row r="9" spans="1:8" ht="15.75">
      <c r="A9" s="1" t="s">
        <v>37</v>
      </c>
      <c r="B9" s="17"/>
      <c r="C9" s="17"/>
      <c r="D9" s="21">
        <f t="shared" si="0"/>
      </c>
      <c r="H9" s="1"/>
    </row>
    <row r="10" spans="1:8" ht="15.75">
      <c r="A10" s="1" t="s">
        <v>38</v>
      </c>
      <c r="B10" s="17"/>
      <c r="C10" s="17"/>
      <c r="D10" s="21">
        <f t="shared" si="0"/>
      </c>
      <c r="H10" s="1"/>
    </row>
    <row r="11" spans="2:8" ht="15.75">
      <c r="B11" s="17"/>
      <c r="C11" s="17"/>
      <c r="D11" s="21"/>
      <c r="H11" s="1"/>
    </row>
    <row r="12" spans="1:8" ht="15.75">
      <c r="A12" s="1" t="s">
        <v>39</v>
      </c>
      <c r="B12" s="17"/>
      <c r="C12" s="17"/>
      <c r="D12" s="21">
        <f t="shared" si="0"/>
      </c>
      <c r="H12" s="1"/>
    </row>
    <row r="13" spans="1:8" ht="15.75">
      <c r="A13" s="1" t="s">
        <v>40</v>
      </c>
      <c r="B13" s="17"/>
      <c r="C13" s="17"/>
      <c r="D13" s="21">
        <f t="shared" si="0"/>
      </c>
      <c r="H13" s="1"/>
    </row>
    <row r="14" spans="1:8" ht="15.75">
      <c r="A14" s="1" t="s">
        <v>41</v>
      </c>
      <c r="B14" s="17"/>
      <c r="C14" s="17"/>
      <c r="D14" s="21">
        <f t="shared" si="0"/>
      </c>
      <c r="H14" s="1"/>
    </row>
    <row r="15" spans="1:8" ht="15.75">
      <c r="A15" s="1" t="s">
        <v>42</v>
      </c>
      <c r="B15" s="17"/>
      <c r="C15" s="17"/>
      <c r="D15" s="21">
        <f t="shared" si="0"/>
      </c>
      <c r="H15" s="1"/>
    </row>
    <row r="16" spans="1:8" ht="15.75">
      <c r="A16" s="1" t="s">
        <v>43</v>
      </c>
      <c r="B16" s="17"/>
      <c r="C16" s="17"/>
      <c r="D16" s="21">
        <f t="shared" si="0"/>
      </c>
      <c r="H16" s="1"/>
    </row>
    <row r="17" spans="1:8" ht="15.75">
      <c r="A17" s="1" t="s">
        <v>44</v>
      </c>
      <c r="B17" s="17"/>
      <c r="C17" s="17"/>
      <c r="D17" s="21">
        <f t="shared" si="0"/>
      </c>
      <c r="H17" s="1"/>
    </row>
    <row r="18" spans="1:8" ht="15.75">
      <c r="A18" s="1" t="s">
        <v>22</v>
      </c>
      <c r="B18" s="17"/>
      <c r="C18" s="17"/>
      <c r="D18" s="21">
        <f t="shared" si="0"/>
      </c>
      <c r="H18" s="1"/>
    </row>
    <row r="19" spans="1:8" ht="15.75">
      <c r="A19" s="1" t="s">
        <v>23</v>
      </c>
      <c r="B19" s="17"/>
      <c r="C19" s="17"/>
      <c r="D19" s="21">
        <f t="shared" si="0"/>
      </c>
      <c r="H19" s="1"/>
    </row>
    <row r="20" spans="1:8" ht="15.75">
      <c r="A20" s="1" t="s">
        <v>1</v>
      </c>
      <c r="B20" s="17"/>
      <c r="C20" s="17"/>
      <c r="D20" s="21">
        <f t="shared" si="0"/>
      </c>
      <c r="H20" s="1"/>
    </row>
    <row r="21" spans="1:4" s="15" customFormat="1" ht="15.75">
      <c r="A21" s="1" t="s">
        <v>19</v>
      </c>
      <c r="B21" s="17"/>
      <c r="C21" s="17"/>
      <c r="D21" s="21">
        <f t="shared" si="0"/>
      </c>
    </row>
    <row r="22" spans="1:8" ht="15.75">
      <c r="A22" s="1" t="s">
        <v>18</v>
      </c>
      <c r="B22" s="17"/>
      <c r="C22" s="17"/>
      <c r="D22" s="21">
        <f t="shared" si="0"/>
      </c>
      <c r="H22" s="1"/>
    </row>
    <row r="23" spans="1:8" ht="15.75">
      <c r="A23" s="1" t="s">
        <v>20</v>
      </c>
      <c r="B23" s="17"/>
      <c r="C23" s="17"/>
      <c r="D23" s="21">
        <f t="shared" si="0"/>
      </c>
      <c r="H23" s="1"/>
    </row>
    <row r="24" spans="1:8" ht="15.75">
      <c r="A24" s="1" t="s">
        <v>21</v>
      </c>
      <c r="B24" s="17"/>
      <c r="C24" s="17"/>
      <c r="D24" s="21">
        <f t="shared" si="0"/>
      </c>
      <c r="H24" s="1"/>
    </row>
    <row r="25" spans="1:8" ht="15.75">
      <c r="A25" s="1" t="s">
        <v>34</v>
      </c>
      <c r="B25" s="17"/>
      <c r="C25" s="17"/>
      <c r="D25" s="21">
        <f t="shared" si="0"/>
      </c>
      <c r="H25" s="1"/>
    </row>
    <row r="26" spans="1:8" ht="15.75">
      <c r="A26" s="1" t="s">
        <v>35</v>
      </c>
      <c r="B26" s="17"/>
      <c r="C26" s="17"/>
      <c r="D26" s="21">
        <f t="shared" si="0"/>
      </c>
      <c r="H26" s="1"/>
    </row>
    <row r="27" spans="1:8" ht="15.75">
      <c r="A27" s="1" t="s">
        <v>45</v>
      </c>
      <c r="B27" s="17"/>
      <c r="C27" s="17"/>
      <c r="D27" s="21">
        <f t="shared" si="0"/>
      </c>
      <c r="H27" s="1"/>
    </row>
    <row r="28" spans="1:8" ht="15.75">
      <c r="A28" s="1" t="s">
        <v>46</v>
      </c>
      <c r="B28" s="17"/>
      <c r="C28" s="17"/>
      <c r="D28" s="21">
        <f t="shared" si="0"/>
      </c>
      <c r="H28" s="1"/>
    </row>
    <row r="29" spans="1:8" ht="15.75">
      <c r="A29" s="1" t="s">
        <v>47</v>
      </c>
      <c r="B29" s="17"/>
      <c r="C29" s="17"/>
      <c r="D29" s="21">
        <f t="shared" si="0"/>
      </c>
      <c r="H29" s="1"/>
    </row>
    <row r="30" spans="1:8" ht="15.75">
      <c r="A30" s="15" t="s">
        <v>0</v>
      </c>
      <c r="B30" s="15">
        <f>SUM(B8:B29)</f>
        <v>0</v>
      </c>
      <c r="C30" s="15">
        <f>SUM(C8:C29)</f>
        <v>0</v>
      </c>
      <c r="D30" s="16">
        <f t="shared" si="0"/>
      </c>
      <c r="H30" s="1"/>
    </row>
    <row r="31" ht="15.75">
      <c r="H31" s="1"/>
    </row>
    <row r="32" ht="15.75">
      <c r="H32" s="1"/>
    </row>
    <row r="33" ht="15.75">
      <c r="H33" s="1"/>
    </row>
    <row r="34" ht="15.75">
      <c r="H34" s="1"/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:IV1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7" width="9.00390625" style="1" customWidth="1"/>
    <col min="8" max="8" width="9.00390625" style="6" customWidth="1"/>
    <col min="9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8" s="8" customFormat="1" ht="18.75">
      <c r="A3" s="7" t="s">
        <v>3</v>
      </c>
      <c r="B3" s="39" t="s">
        <v>56</v>
      </c>
      <c r="C3" s="40"/>
      <c r="E3" s="7" t="s">
        <v>4</v>
      </c>
      <c r="G3" s="11" t="s">
        <v>57</v>
      </c>
      <c r="H3" s="12"/>
    </row>
    <row r="5" ht="18.75">
      <c r="A5" s="2"/>
    </row>
    <row r="6" spans="2:5" ht="15.75">
      <c r="B6" s="5"/>
      <c r="C6" s="5"/>
      <c r="D6" s="5"/>
      <c r="E6" s="5"/>
    </row>
    <row r="7" spans="1:8" ht="31.5">
      <c r="A7" s="4" t="s">
        <v>26</v>
      </c>
      <c r="B7" s="3" t="s">
        <v>24</v>
      </c>
      <c r="C7" s="3" t="s">
        <v>25</v>
      </c>
      <c r="D7" s="3" t="s">
        <v>27</v>
      </c>
      <c r="H7" s="1"/>
    </row>
    <row r="8" spans="1:8" ht="15.75">
      <c r="A8" s="1" t="s">
        <v>36</v>
      </c>
      <c r="B8" s="17"/>
      <c r="C8" s="17"/>
      <c r="D8" s="21">
        <f aca="true" t="shared" si="0" ref="D8:D30">IF(B8=0,"",C8/B8)</f>
      </c>
      <c r="H8" s="1"/>
    </row>
    <row r="9" spans="1:8" ht="15.75">
      <c r="A9" s="1" t="s">
        <v>37</v>
      </c>
      <c r="B9" s="17"/>
      <c r="C9" s="17"/>
      <c r="D9" s="21">
        <f t="shared" si="0"/>
      </c>
      <c r="H9" s="1"/>
    </row>
    <row r="10" spans="1:8" ht="15.75">
      <c r="A10" s="1" t="s">
        <v>38</v>
      </c>
      <c r="B10" s="17"/>
      <c r="C10" s="17"/>
      <c r="D10" s="21">
        <f t="shared" si="0"/>
      </c>
      <c r="H10" s="1"/>
    </row>
    <row r="11" spans="2:8" ht="15.75">
      <c r="B11" s="17"/>
      <c r="C11" s="17"/>
      <c r="D11" s="21"/>
      <c r="H11" s="1"/>
    </row>
    <row r="12" spans="1:8" ht="15.75">
      <c r="A12" s="1" t="s">
        <v>39</v>
      </c>
      <c r="B12" s="17"/>
      <c r="C12" s="17"/>
      <c r="D12" s="21">
        <f t="shared" si="0"/>
      </c>
      <c r="H12" s="1"/>
    </row>
    <row r="13" spans="1:8" ht="15.75">
      <c r="A13" s="1" t="s">
        <v>40</v>
      </c>
      <c r="B13" s="17"/>
      <c r="C13" s="17"/>
      <c r="D13" s="21">
        <f t="shared" si="0"/>
      </c>
      <c r="H13" s="1"/>
    </row>
    <row r="14" spans="1:8" ht="15.75">
      <c r="A14" s="1" t="s">
        <v>41</v>
      </c>
      <c r="B14" s="17"/>
      <c r="C14" s="17"/>
      <c r="D14" s="21">
        <f t="shared" si="0"/>
      </c>
      <c r="H14" s="1"/>
    </row>
    <row r="15" spans="1:8" ht="15.75">
      <c r="A15" s="1" t="s">
        <v>42</v>
      </c>
      <c r="B15" s="17"/>
      <c r="C15" s="17"/>
      <c r="D15" s="21">
        <f t="shared" si="0"/>
      </c>
      <c r="H15" s="1"/>
    </row>
    <row r="16" spans="1:8" ht="15.75">
      <c r="A16" s="1" t="s">
        <v>43</v>
      </c>
      <c r="B16" s="17"/>
      <c r="C16" s="17"/>
      <c r="D16" s="21">
        <f t="shared" si="0"/>
      </c>
      <c r="H16" s="1"/>
    </row>
    <row r="17" spans="1:8" ht="15.75">
      <c r="A17" s="1" t="s">
        <v>44</v>
      </c>
      <c r="B17" s="17"/>
      <c r="C17" s="17"/>
      <c r="D17" s="21">
        <f t="shared" si="0"/>
      </c>
      <c r="H17" s="1"/>
    </row>
    <row r="18" spans="1:8" ht="15.75">
      <c r="A18" s="1" t="s">
        <v>22</v>
      </c>
      <c r="B18" s="17"/>
      <c r="C18" s="17"/>
      <c r="D18" s="21">
        <f t="shared" si="0"/>
      </c>
      <c r="H18" s="1"/>
    </row>
    <row r="19" spans="1:8" ht="15.75">
      <c r="A19" s="1" t="s">
        <v>23</v>
      </c>
      <c r="B19" s="17"/>
      <c r="C19" s="17"/>
      <c r="D19" s="21">
        <f t="shared" si="0"/>
      </c>
      <c r="H19" s="1"/>
    </row>
    <row r="20" spans="1:8" ht="15.75">
      <c r="A20" s="1" t="s">
        <v>1</v>
      </c>
      <c r="B20" s="17"/>
      <c r="C20" s="17"/>
      <c r="D20" s="21">
        <f t="shared" si="0"/>
      </c>
      <c r="H20" s="1"/>
    </row>
    <row r="21" spans="1:4" s="15" customFormat="1" ht="15.75">
      <c r="A21" s="1" t="s">
        <v>19</v>
      </c>
      <c r="B21" s="17"/>
      <c r="C21" s="17"/>
      <c r="D21" s="21">
        <f t="shared" si="0"/>
      </c>
    </row>
    <row r="22" spans="1:8" ht="15.75">
      <c r="A22" s="1" t="s">
        <v>18</v>
      </c>
      <c r="B22" s="17"/>
      <c r="C22" s="17"/>
      <c r="D22" s="21">
        <f t="shared" si="0"/>
      </c>
      <c r="H22" s="1"/>
    </row>
    <row r="23" spans="1:8" ht="15.75">
      <c r="A23" s="1" t="s">
        <v>20</v>
      </c>
      <c r="B23" s="17"/>
      <c r="C23" s="17"/>
      <c r="D23" s="21">
        <f t="shared" si="0"/>
      </c>
      <c r="H23" s="1"/>
    </row>
    <row r="24" spans="1:8" ht="15.75">
      <c r="A24" s="1" t="s">
        <v>21</v>
      </c>
      <c r="B24" s="17"/>
      <c r="C24" s="17"/>
      <c r="D24" s="21">
        <f t="shared" si="0"/>
      </c>
      <c r="H24" s="1"/>
    </row>
    <row r="25" spans="1:8" ht="15.75">
      <c r="A25" s="1" t="s">
        <v>34</v>
      </c>
      <c r="B25" s="17"/>
      <c r="C25" s="17"/>
      <c r="D25" s="21">
        <f t="shared" si="0"/>
      </c>
      <c r="H25" s="1"/>
    </row>
    <row r="26" spans="1:8" ht="15.75">
      <c r="A26" s="1" t="s">
        <v>35</v>
      </c>
      <c r="B26" s="17"/>
      <c r="C26" s="17"/>
      <c r="D26" s="21">
        <f t="shared" si="0"/>
      </c>
      <c r="H26" s="1"/>
    </row>
    <row r="27" spans="1:8" ht="15.75">
      <c r="A27" s="1" t="s">
        <v>45</v>
      </c>
      <c r="B27" s="17"/>
      <c r="C27" s="17"/>
      <c r="D27" s="21">
        <f t="shared" si="0"/>
      </c>
      <c r="H27" s="1"/>
    </row>
    <row r="28" spans="1:8" ht="15.75">
      <c r="A28" s="1" t="s">
        <v>46</v>
      </c>
      <c r="B28" s="17"/>
      <c r="C28" s="17"/>
      <c r="D28" s="21">
        <f t="shared" si="0"/>
      </c>
      <c r="H28" s="1"/>
    </row>
    <row r="29" spans="1:8" ht="15.75">
      <c r="A29" s="1" t="s">
        <v>47</v>
      </c>
      <c r="B29" s="17"/>
      <c r="C29" s="17"/>
      <c r="D29" s="21">
        <f t="shared" si="0"/>
      </c>
      <c r="H29" s="1"/>
    </row>
    <row r="30" spans="1:8" ht="15.75">
      <c r="A30" s="15" t="s">
        <v>0</v>
      </c>
      <c r="B30" s="15">
        <f>SUM(B8:B29)</f>
        <v>0</v>
      </c>
      <c r="C30" s="15">
        <f>SUM(C8:C29)</f>
        <v>0</v>
      </c>
      <c r="D30" s="16">
        <f t="shared" si="0"/>
      </c>
      <c r="H30" s="1"/>
    </row>
    <row r="31" ht="15.75">
      <c r="H31" s="1"/>
    </row>
    <row r="32" ht="15.75">
      <c r="H32" s="1"/>
    </row>
    <row r="33" ht="15.75">
      <c r="H33" s="1"/>
    </row>
    <row r="34" ht="15.75">
      <c r="H34" s="1"/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1" sqref="A11:IV1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7" width="9.00390625" style="1" customWidth="1"/>
    <col min="8" max="8" width="9.00390625" style="6" customWidth="1"/>
    <col min="9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8" s="8" customFormat="1" ht="18.75">
      <c r="A3" s="7" t="s">
        <v>3</v>
      </c>
      <c r="B3" s="39" t="s">
        <v>58</v>
      </c>
      <c r="C3" s="40"/>
      <c r="E3" s="7" t="s">
        <v>4</v>
      </c>
      <c r="G3" s="11" t="s">
        <v>5</v>
      </c>
      <c r="H3" s="12"/>
    </row>
    <row r="5" ht="18.75">
      <c r="A5" s="2"/>
    </row>
    <row r="6" spans="2:5" ht="15.75">
      <c r="B6" s="5"/>
      <c r="C6" s="5"/>
      <c r="D6" s="5"/>
      <c r="E6" s="5"/>
    </row>
    <row r="7" spans="1:8" ht="31.5">
      <c r="A7" s="4" t="s">
        <v>26</v>
      </c>
      <c r="B7" s="3" t="s">
        <v>24</v>
      </c>
      <c r="C7" s="3" t="s">
        <v>25</v>
      </c>
      <c r="D7" s="3" t="s">
        <v>27</v>
      </c>
      <c r="H7" s="1"/>
    </row>
    <row r="8" spans="1:8" ht="15.75">
      <c r="A8" s="1" t="s">
        <v>36</v>
      </c>
      <c r="B8" s="17"/>
      <c r="C8" s="17"/>
      <c r="D8" s="21">
        <f aca="true" t="shared" si="0" ref="D8:D30">IF(B8=0,"",C8/B8)</f>
      </c>
      <c r="H8" s="1"/>
    </row>
    <row r="9" spans="1:8" ht="15.75">
      <c r="A9" s="1" t="s">
        <v>37</v>
      </c>
      <c r="B9" s="17"/>
      <c r="C9" s="17"/>
      <c r="D9" s="21">
        <f t="shared" si="0"/>
      </c>
      <c r="H9" s="1"/>
    </row>
    <row r="10" spans="1:8" ht="15.75">
      <c r="A10" s="1" t="s">
        <v>38</v>
      </c>
      <c r="B10" s="17"/>
      <c r="C10" s="17"/>
      <c r="D10" s="21">
        <f t="shared" si="0"/>
      </c>
      <c r="H10" s="1"/>
    </row>
    <row r="11" spans="2:8" ht="15.75">
      <c r="B11" s="17"/>
      <c r="C11" s="17"/>
      <c r="D11" s="21"/>
      <c r="H11" s="1"/>
    </row>
    <row r="12" spans="1:8" ht="15.75">
      <c r="A12" s="1" t="s">
        <v>39</v>
      </c>
      <c r="B12" s="17"/>
      <c r="C12" s="17"/>
      <c r="D12" s="21">
        <f t="shared" si="0"/>
      </c>
      <c r="H12" s="1"/>
    </row>
    <row r="13" spans="1:8" ht="15.75">
      <c r="A13" s="1" t="s">
        <v>40</v>
      </c>
      <c r="B13" s="17"/>
      <c r="C13" s="17"/>
      <c r="D13" s="21">
        <f t="shared" si="0"/>
      </c>
      <c r="H13" s="1"/>
    </row>
    <row r="14" spans="1:8" ht="15.75">
      <c r="A14" s="1" t="s">
        <v>41</v>
      </c>
      <c r="B14" s="17"/>
      <c r="C14" s="17"/>
      <c r="D14" s="21">
        <f t="shared" si="0"/>
      </c>
      <c r="H14" s="1"/>
    </row>
    <row r="15" spans="1:8" ht="15.75">
      <c r="A15" s="1" t="s">
        <v>42</v>
      </c>
      <c r="B15" s="17"/>
      <c r="C15" s="17"/>
      <c r="D15" s="21">
        <f t="shared" si="0"/>
      </c>
      <c r="H15" s="1"/>
    </row>
    <row r="16" spans="1:8" ht="15.75">
      <c r="A16" s="1" t="s">
        <v>43</v>
      </c>
      <c r="B16" s="17"/>
      <c r="C16" s="17"/>
      <c r="D16" s="21">
        <f t="shared" si="0"/>
      </c>
      <c r="H16" s="1"/>
    </row>
    <row r="17" spans="1:8" ht="15.75">
      <c r="A17" s="1" t="s">
        <v>44</v>
      </c>
      <c r="B17" s="17"/>
      <c r="C17" s="17"/>
      <c r="D17" s="21">
        <f t="shared" si="0"/>
      </c>
      <c r="H17" s="1"/>
    </row>
    <row r="18" spans="1:8" ht="15.75">
      <c r="A18" s="1" t="s">
        <v>22</v>
      </c>
      <c r="B18" s="17"/>
      <c r="C18" s="17"/>
      <c r="D18" s="21">
        <f t="shared" si="0"/>
      </c>
      <c r="H18" s="1"/>
    </row>
    <row r="19" spans="1:8" ht="15.75">
      <c r="A19" s="1" t="s">
        <v>23</v>
      </c>
      <c r="B19" s="17"/>
      <c r="C19" s="17"/>
      <c r="D19" s="21">
        <f t="shared" si="0"/>
      </c>
      <c r="H19" s="1"/>
    </row>
    <row r="20" spans="1:8" ht="15.75">
      <c r="A20" s="1" t="s">
        <v>1</v>
      </c>
      <c r="B20" s="17"/>
      <c r="C20" s="17"/>
      <c r="D20" s="21">
        <f t="shared" si="0"/>
      </c>
      <c r="H20" s="1"/>
    </row>
    <row r="21" spans="1:4" s="15" customFormat="1" ht="15.75">
      <c r="A21" s="1" t="s">
        <v>19</v>
      </c>
      <c r="B21" s="17"/>
      <c r="C21" s="17"/>
      <c r="D21" s="21">
        <f t="shared" si="0"/>
      </c>
    </row>
    <row r="22" spans="1:8" ht="15.75">
      <c r="A22" s="1" t="s">
        <v>18</v>
      </c>
      <c r="B22" s="17"/>
      <c r="C22" s="17"/>
      <c r="D22" s="21">
        <f t="shared" si="0"/>
      </c>
      <c r="H22" s="1"/>
    </row>
    <row r="23" spans="1:8" ht="15.75">
      <c r="A23" s="1" t="s">
        <v>20</v>
      </c>
      <c r="B23" s="17"/>
      <c r="C23" s="17"/>
      <c r="D23" s="21">
        <f t="shared" si="0"/>
      </c>
      <c r="H23" s="1"/>
    </row>
    <row r="24" spans="1:8" ht="15.75">
      <c r="A24" s="1" t="s">
        <v>21</v>
      </c>
      <c r="B24" s="17"/>
      <c r="C24" s="17"/>
      <c r="D24" s="21">
        <f t="shared" si="0"/>
      </c>
      <c r="H24" s="1"/>
    </row>
    <row r="25" spans="1:8" ht="15.75">
      <c r="A25" s="1" t="s">
        <v>34</v>
      </c>
      <c r="B25" s="17"/>
      <c r="C25" s="17"/>
      <c r="D25" s="21">
        <f t="shared" si="0"/>
      </c>
      <c r="H25" s="1"/>
    </row>
    <row r="26" spans="1:8" ht="15.75">
      <c r="A26" s="1" t="s">
        <v>35</v>
      </c>
      <c r="B26" s="17"/>
      <c r="C26" s="17"/>
      <c r="D26" s="21">
        <f t="shared" si="0"/>
      </c>
      <c r="H26" s="1"/>
    </row>
    <row r="27" spans="1:8" ht="15.75">
      <c r="A27" s="1" t="s">
        <v>45</v>
      </c>
      <c r="B27" s="17"/>
      <c r="C27" s="17"/>
      <c r="D27" s="21">
        <f t="shared" si="0"/>
      </c>
      <c r="H27" s="1"/>
    </row>
    <row r="28" spans="1:8" ht="15.75">
      <c r="A28" s="1" t="s">
        <v>46</v>
      </c>
      <c r="B28" s="17"/>
      <c r="C28" s="17"/>
      <c r="D28" s="21">
        <f t="shared" si="0"/>
      </c>
      <c r="H28" s="1"/>
    </row>
    <row r="29" spans="1:8" ht="15.75">
      <c r="A29" s="1" t="s">
        <v>47</v>
      </c>
      <c r="B29" s="17"/>
      <c r="C29" s="17"/>
      <c r="D29" s="21">
        <f t="shared" si="0"/>
      </c>
      <c r="H29" s="1"/>
    </row>
    <row r="30" spans="1:8" ht="15.75">
      <c r="A30" s="15" t="s">
        <v>0</v>
      </c>
      <c r="B30" s="15">
        <f>SUM(B8:B29)</f>
        <v>0</v>
      </c>
      <c r="C30" s="15">
        <f>SUM(C8:C29)</f>
        <v>0</v>
      </c>
      <c r="D30" s="16">
        <f t="shared" si="0"/>
      </c>
      <c r="H30" s="1"/>
    </row>
    <row r="31" ht="15.75">
      <c r="H31" s="1"/>
    </row>
    <row r="32" ht="15.75">
      <c r="H32" s="1"/>
    </row>
    <row r="33" ht="15.75">
      <c r="H33" s="1"/>
    </row>
    <row r="34" ht="15.75">
      <c r="H34" s="1"/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9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D22" sqref="D22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7" width="9.00390625" style="1" customWidth="1"/>
    <col min="8" max="8" width="9.00390625" style="6" customWidth="1"/>
    <col min="9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8" s="8" customFormat="1" ht="18.75">
      <c r="A3" s="7" t="s">
        <v>3</v>
      </c>
      <c r="B3" s="39" t="s">
        <v>17</v>
      </c>
      <c r="C3" s="40"/>
      <c r="E3" s="7" t="s">
        <v>4</v>
      </c>
      <c r="G3" s="11" t="s">
        <v>15</v>
      </c>
      <c r="H3" s="12"/>
    </row>
    <row r="5" ht="18.75">
      <c r="A5" s="2"/>
    </row>
    <row r="6" spans="2:5" ht="15.75">
      <c r="B6" s="5"/>
      <c r="C6" s="5"/>
      <c r="D6" s="5"/>
      <c r="E6" s="5"/>
    </row>
    <row r="7" spans="1:8" ht="31.5">
      <c r="A7" s="4" t="s">
        <v>26</v>
      </c>
      <c r="B7" s="3" t="s">
        <v>24</v>
      </c>
      <c r="C7" s="3" t="s">
        <v>25</v>
      </c>
      <c r="D7" s="3" t="s">
        <v>27</v>
      </c>
      <c r="H7" s="1"/>
    </row>
    <row r="8" spans="1:8" ht="15.75">
      <c r="A8" s="1" t="s">
        <v>36</v>
      </c>
      <c r="B8" s="17"/>
      <c r="C8" s="17"/>
      <c r="D8" s="13">
        <f>IF(B8=0,"",C8/B8)</f>
      </c>
      <c r="H8" s="1"/>
    </row>
    <row r="9" spans="1:8" ht="15.75">
      <c r="A9" s="1" t="s">
        <v>37</v>
      </c>
      <c r="B9" s="17"/>
      <c r="C9" s="17"/>
      <c r="D9" s="13">
        <f aca="true" t="shared" si="0" ref="D9:D29">IF(B9=0,"",C9/B9)</f>
      </c>
      <c r="H9" s="1"/>
    </row>
    <row r="10" spans="1:8" ht="15.75">
      <c r="A10" s="1" t="s">
        <v>38</v>
      </c>
      <c r="B10" s="17"/>
      <c r="C10" s="17"/>
      <c r="D10" s="13">
        <f t="shared" si="0"/>
      </c>
      <c r="H10" s="1"/>
    </row>
    <row r="11" spans="2:8" ht="15.75">
      <c r="B11" s="17"/>
      <c r="C11" s="17"/>
      <c r="D11" s="13"/>
      <c r="H11" s="1"/>
    </row>
    <row r="12" spans="1:8" ht="15.75">
      <c r="A12" s="1" t="s">
        <v>39</v>
      </c>
      <c r="B12" s="17"/>
      <c r="C12" s="17"/>
      <c r="D12" s="13">
        <f t="shared" si="0"/>
      </c>
      <c r="H12" s="1"/>
    </row>
    <row r="13" spans="1:8" ht="15.75">
      <c r="A13" s="1" t="s">
        <v>40</v>
      </c>
      <c r="B13" s="17"/>
      <c r="C13" s="17"/>
      <c r="D13" s="13">
        <f t="shared" si="0"/>
      </c>
      <c r="H13" s="1"/>
    </row>
    <row r="14" spans="1:8" ht="15.75">
      <c r="A14" s="1" t="s">
        <v>41</v>
      </c>
      <c r="B14" s="17"/>
      <c r="C14" s="17"/>
      <c r="D14" s="13">
        <f t="shared" si="0"/>
      </c>
      <c r="H14" s="1"/>
    </row>
    <row r="15" spans="1:8" ht="15.75">
      <c r="A15" s="1" t="s">
        <v>42</v>
      </c>
      <c r="B15" s="17"/>
      <c r="C15" s="17"/>
      <c r="D15" s="13">
        <f t="shared" si="0"/>
      </c>
      <c r="H15" s="1"/>
    </row>
    <row r="16" spans="1:8" ht="15.75">
      <c r="A16" s="1" t="s">
        <v>43</v>
      </c>
      <c r="B16" s="17"/>
      <c r="C16" s="17"/>
      <c r="D16" s="13">
        <f t="shared" si="0"/>
      </c>
      <c r="H16" s="1"/>
    </row>
    <row r="17" spans="1:8" ht="15.75">
      <c r="A17" s="1" t="s">
        <v>44</v>
      </c>
      <c r="B17" s="17"/>
      <c r="C17" s="17"/>
      <c r="D17" s="13">
        <f t="shared" si="0"/>
      </c>
      <c r="H17" s="1"/>
    </row>
    <row r="18" spans="1:8" ht="15.75">
      <c r="A18" s="1" t="s">
        <v>22</v>
      </c>
      <c r="B18" s="17"/>
      <c r="C18" s="17"/>
      <c r="D18" s="13">
        <f t="shared" si="0"/>
      </c>
      <c r="H18" s="1"/>
    </row>
    <row r="19" spans="1:8" ht="15.75">
      <c r="A19" s="1" t="s">
        <v>23</v>
      </c>
      <c r="B19" s="17"/>
      <c r="C19" s="17"/>
      <c r="D19" s="13">
        <f t="shared" si="0"/>
      </c>
      <c r="H19" s="1"/>
    </row>
    <row r="20" spans="1:8" ht="15.75">
      <c r="A20" s="1" t="s">
        <v>1</v>
      </c>
      <c r="B20" s="17"/>
      <c r="C20" s="17"/>
      <c r="D20" s="13">
        <f t="shared" si="0"/>
      </c>
      <c r="H20" s="1"/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8" ht="15.75">
      <c r="A22" s="1" t="s">
        <v>18</v>
      </c>
      <c r="B22" s="17"/>
      <c r="C22" s="17"/>
      <c r="D22" s="13">
        <f t="shared" si="0"/>
      </c>
      <c r="H22" s="1"/>
    </row>
    <row r="23" spans="1:8" ht="15.75">
      <c r="A23" s="1" t="s">
        <v>20</v>
      </c>
      <c r="B23" s="17"/>
      <c r="C23" s="17"/>
      <c r="D23" s="13">
        <f t="shared" si="0"/>
      </c>
      <c r="H23" s="1"/>
    </row>
    <row r="24" spans="1:8" ht="15.75">
      <c r="A24" s="1" t="s">
        <v>21</v>
      </c>
      <c r="B24" s="17"/>
      <c r="C24" s="17"/>
      <c r="D24" s="13">
        <f t="shared" si="0"/>
      </c>
      <c r="H24" s="1"/>
    </row>
    <row r="25" spans="1:8" ht="15.75">
      <c r="A25" s="1" t="s">
        <v>34</v>
      </c>
      <c r="B25" s="17"/>
      <c r="C25" s="17"/>
      <c r="D25" s="13">
        <f t="shared" si="0"/>
      </c>
      <c r="H25" s="1"/>
    </row>
    <row r="26" spans="1:8" ht="15.75">
      <c r="A26" s="1" t="s">
        <v>35</v>
      </c>
      <c r="B26" s="17"/>
      <c r="C26" s="17"/>
      <c r="D26" s="13">
        <f t="shared" si="0"/>
      </c>
      <c r="H26" s="1"/>
    </row>
    <row r="27" spans="1:8" ht="15.75">
      <c r="A27" s="1" t="s">
        <v>45</v>
      </c>
      <c r="B27" s="17"/>
      <c r="C27" s="17"/>
      <c r="D27" s="13">
        <f t="shared" si="0"/>
      </c>
      <c r="H27" s="1"/>
    </row>
    <row r="28" spans="1:8" ht="15.75">
      <c r="A28" s="1" t="s">
        <v>46</v>
      </c>
      <c r="B28" s="17"/>
      <c r="C28" s="17"/>
      <c r="D28" s="13">
        <f t="shared" si="0"/>
      </c>
      <c r="H28" s="1"/>
    </row>
    <row r="29" spans="1:8" ht="15.75">
      <c r="A29" s="1" t="s">
        <v>47</v>
      </c>
      <c r="B29" s="17"/>
      <c r="C29" s="17"/>
      <c r="D29" s="13">
        <f t="shared" si="0"/>
      </c>
      <c r="H29" s="1"/>
    </row>
    <row r="30" spans="1:8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  <c r="H30" s="1"/>
    </row>
    <row r="31" ht="15.75">
      <c r="H31" s="1"/>
    </row>
    <row r="32" ht="15.75">
      <c r="H32" s="1"/>
    </row>
    <row r="33" ht="15.75">
      <c r="H33" s="1"/>
    </row>
    <row r="34" ht="15.75">
      <c r="H34" s="1"/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7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8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10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3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11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12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8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13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1" sqref="A11:IV11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tr">
        <f>NGBF!A1</f>
        <v>Nationella kursprov, vt 2001</v>
      </c>
    </row>
    <row r="2" ht="18.75">
      <c r="A2" s="2"/>
    </row>
    <row r="3" spans="1:7" s="8" customFormat="1" ht="18.75">
      <c r="A3" s="7" t="s">
        <v>3</v>
      </c>
      <c r="B3" s="39" t="s">
        <v>16</v>
      </c>
      <c r="C3" s="40"/>
      <c r="E3" s="7" t="s">
        <v>4</v>
      </c>
      <c r="G3" s="11" t="s">
        <v>14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26</v>
      </c>
      <c r="B7" s="3" t="s">
        <v>24</v>
      </c>
      <c r="C7" s="3" t="s">
        <v>25</v>
      </c>
      <c r="D7" s="3" t="s">
        <v>27</v>
      </c>
    </row>
    <row r="8" spans="1:4" ht="15.75">
      <c r="A8" s="1" t="s">
        <v>36</v>
      </c>
      <c r="B8" s="17"/>
      <c r="C8" s="17"/>
      <c r="D8" s="13">
        <f>IF(B8=0,"",C8/B8)</f>
      </c>
    </row>
    <row r="9" spans="1:4" ht="15.75">
      <c r="A9" s="1" t="s">
        <v>37</v>
      </c>
      <c r="B9" s="17"/>
      <c r="C9" s="17"/>
      <c r="D9" s="13">
        <f aca="true" t="shared" si="0" ref="D9:D29">IF(B9=0,"",C9/B9)</f>
      </c>
    </row>
    <row r="10" spans="1:4" ht="15.75">
      <c r="A10" s="1" t="s">
        <v>38</v>
      </c>
      <c r="B10" s="17"/>
      <c r="C10" s="17"/>
      <c r="D10" s="13">
        <f t="shared" si="0"/>
      </c>
    </row>
    <row r="11" spans="2:4" ht="15.75">
      <c r="B11" s="17"/>
      <c r="C11" s="17"/>
      <c r="D11" s="13"/>
    </row>
    <row r="12" spans="1:4" ht="15.75">
      <c r="A12" s="1" t="s">
        <v>39</v>
      </c>
      <c r="B12" s="17"/>
      <c r="C12" s="17"/>
      <c r="D12" s="13">
        <f t="shared" si="0"/>
      </c>
    </row>
    <row r="13" spans="1:4" ht="15.75">
      <c r="A13" s="1" t="s">
        <v>40</v>
      </c>
      <c r="B13" s="17"/>
      <c r="C13" s="17"/>
      <c r="D13" s="13">
        <f t="shared" si="0"/>
      </c>
    </row>
    <row r="14" spans="1:4" ht="15.75">
      <c r="A14" s="1" t="s">
        <v>41</v>
      </c>
      <c r="B14" s="17"/>
      <c r="C14" s="17"/>
      <c r="D14" s="13">
        <f t="shared" si="0"/>
      </c>
    </row>
    <row r="15" spans="1:4" ht="15.75">
      <c r="A15" s="1" t="s">
        <v>42</v>
      </c>
      <c r="B15" s="17"/>
      <c r="C15" s="17"/>
      <c r="D15" s="13">
        <f t="shared" si="0"/>
      </c>
    </row>
    <row r="16" spans="1:4" ht="15.75">
      <c r="A16" s="1" t="s">
        <v>43</v>
      </c>
      <c r="B16" s="17"/>
      <c r="C16" s="17"/>
      <c r="D16" s="13">
        <f t="shared" si="0"/>
      </c>
    </row>
    <row r="17" spans="1:4" ht="15.75">
      <c r="A17" s="1" t="s">
        <v>44</v>
      </c>
      <c r="B17" s="17"/>
      <c r="C17" s="17"/>
      <c r="D17" s="13">
        <f t="shared" si="0"/>
      </c>
    </row>
    <row r="18" spans="1:4" ht="15.75">
      <c r="A18" s="1" t="s">
        <v>22</v>
      </c>
      <c r="B18" s="17"/>
      <c r="C18" s="17"/>
      <c r="D18" s="13">
        <f t="shared" si="0"/>
      </c>
    </row>
    <row r="19" spans="1:4" ht="15.75">
      <c r="A19" s="1" t="s">
        <v>23</v>
      </c>
      <c r="B19" s="17"/>
      <c r="C19" s="17"/>
      <c r="D19" s="13">
        <f t="shared" si="0"/>
      </c>
    </row>
    <row r="20" spans="1:4" ht="15.75">
      <c r="A20" s="1" t="s">
        <v>1</v>
      </c>
      <c r="B20" s="17"/>
      <c r="C20" s="17"/>
      <c r="D20" s="13">
        <f t="shared" si="0"/>
      </c>
    </row>
    <row r="21" spans="1:4" s="15" customFormat="1" ht="15.75">
      <c r="A21" s="1" t="s">
        <v>19</v>
      </c>
      <c r="B21" s="17"/>
      <c r="C21" s="17"/>
      <c r="D21" s="13">
        <f t="shared" si="0"/>
      </c>
    </row>
    <row r="22" spans="1:4" ht="15.75">
      <c r="A22" s="1" t="s">
        <v>18</v>
      </c>
      <c r="B22" s="17"/>
      <c r="C22" s="17"/>
      <c r="D22" s="13">
        <f t="shared" si="0"/>
      </c>
    </row>
    <row r="23" spans="1:4" ht="15.75">
      <c r="A23" s="1" t="s">
        <v>20</v>
      </c>
      <c r="B23" s="17"/>
      <c r="C23" s="17"/>
      <c r="D23" s="13">
        <f t="shared" si="0"/>
      </c>
    </row>
    <row r="24" spans="1:4" ht="15.75">
      <c r="A24" s="1" t="s">
        <v>21</v>
      </c>
      <c r="B24" s="17"/>
      <c r="C24" s="17"/>
      <c r="D24" s="13">
        <f t="shared" si="0"/>
      </c>
    </row>
    <row r="25" spans="1:4" ht="15.75">
      <c r="A25" s="1" t="s">
        <v>34</v>
      </c>
      <c r="B25" s="17"/>
      <c r="C25" s="17"/>
      <c r="D25" s="13">
        <f t="shared" si="0"/>
      </c>
    </row>
    <row r="26" spans="1:4" ht="15.75">
      <c r="A26" s="1" t="s">
        <v>35</v>
      </c>
      <c r="B26" s="17"/>
      <c r="C26" s="17"/>
      <c r="D26" s="13">
        <f t="shared" si="0"/>
      </c>
    </row>
    <row r="27" spans="1:4" ht="15.75">
      <c r="A27" s="1" t="s">
        <v>45</v>
      </c>
      <c r="B27" s="17"/>
      <c r="C27" s="17"/>
      <c r="D27" s="13">
        <f t="shared" si="0"/>
      </c>
    </row>
    <row r="28" spans="1:4" ht="15.75">
      <c r="A28" s="1" t="s">
        <v>46</v>
      </c>
      <c r="B28" s="17"/>
      <c r="C28" s="17"/>
      <c r="D28" s="13">
        <f t="shared" si="0"/>
      </c>
    </row>
    <row r="29" spans="1:4" ht="15.75">
      <c r="A29" s="1" t="s">
        <v>47</v>
      </c>
      <c r="B29" s="17"/>
      <c r="C29" s="17"/>
      <c r="D29" s="13">
        <f t="shared" si="0"/>
      </c>
    </row>
    <row r="30" spans="1:4" ht="15.75">
      <c r="A30" s="15" t="s">
        <v>0</v>
      </c>
      <c r="B30" s="15">
        <f>SUM(B8:B29)</f>
        <v>0</v>
      </c>
      <c r="C30" s="15">
        <f>SUM(C8:C29)</f>
        <v>0</v>
      </c>
      <c r="D30" s="16">
        <f>IF(B30=0,"",C30/B30)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2001-10-11T12:25:08Z</cp:lastPrinted>
  <dcterms:created xsi:type="dcterms:W3CDTF">1999-08-09T08:11:42Z</dcterms:created>
  <dcterms:modified xsi:type="dcterms:W3CDTF">2000-04-25T11:27:10Z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