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0"/>
  </bookViews>
  <sheets>
    <sheet name="Sam till nämnden" sheetId="1" r:id="rId1"/>
    <sheet name="Blad1" sheetId="2" r:id="rId2"/>
    <sheet name="Blad2" sheetId="3" r:id="rId3"/>
    <sheet name="Blad3" sheetId="4" r:id="rId4"/>
  </sheets>
  <definedNames>
    <definedName name="_xlnm.Print_Titles" localSheetId="1">'Blad1'!$2:$2</definedName>
    <definedName name="_xlnm.Print_Titles" localSheetId="0">'Sam till nämnden'!$3:$3</definedName>
  </definedNames>
  <calcPr fullCalcOnLoad="1"/>
</workbook>
</file>

<file path=xl/sharedStrings.xml><?xml version="1.0" encoding="utf-8"?>
<sst xmlns="http://schemas.openxmlformats.org/spreadsheetml/2006/main" count="124" uniqueCount="64">
  <si>
    <t>IT-samordnare</t>
  </si>
  <si>
    <t>Inköps- och katalogavd</t>
  </si>
  <si>
    <t>Huvudbiblioteket Forum</t>
  </si>
  <si>
    <t>Orminge bibliotek</t>
  </si>
  <si>
    <t>Finntorp bibliotek</t>
  </si>
  <si>
    <t>Älta bibliotek</t>
  </si>
  <si>
    <t>Saltsjöbadens bibliotek</t>
  </si>
  <si>
    <t>Fisksätra bibliotek</t>
  </si>
  <si>
    <t>Nacka gymnasiums bibliotek</t>
  </si>
  <si>
    <t>Samskolans skolbibliotek</t>
  </si>
  <si>
    <t>Danvikshem</t>
  </si>
  <si>
    <t>Information Nacka</t>
  </si>
  <si>
    <t>Navigator</t>
  </si>
  <si>
    <t>Mediacentralen böcker</t>
  </si>
  <si>
    <t>Mediacentralen AV</t>
  </si>
  <si>
    <t>Kulturchef</t>
  </si>
  <si>
    <t>Kultursekr, barn och ungdom</t>
  </si>
  <si>
    <t>Kultursekr, fsk/skapande fritid</t>
  </si>
  <si>
    <t>Bildped, Kulturskåpet, skp vht</t>
  </si>
  <si>
    <t>Konstsekreterare</t>
  </si>
  <si>
    <t>Kultursekr, arkiv och museum</t>
  </si>
  <si>
    <t>Informationsansvarig</t>
  </si>
  <si>
    <t>Receptionsansvarig</t>
  </si>
  <si>
    <t>Teatertekniker</t>
  </si>
  <si>
    <t>Nämnd</t>
  </si>
  <si>
    <t>Biblioteks- och kulturnämnd</t>
  </si>
  <si>
    <t>Bibliotek och kultur, resultatenheter</t>
  </si>
  <si>
    <t>Nacka Musikskola</t>
  </si>
  <si>
    <t>Kulturföreningsbidrag</t>
  </si>
  <si>
    <t>Summa   Biblioteks- och kulturnämd</t>
  </si>
  <si>
    <t>Dieselverkstaden</t>
  </si>
  <si>
    <t>Kapitalkostnader</t>
  </si>
  <si>
    <t xml:space="preserve">Ingående balans                      </t>
  </si>
  <si>
    <t xml:space="preserve">Resultatenhet </t>
  </si>
  <si>
    <t>Budget-avvikelse</t>
  </si>
  <si>
    <t>Budget</t>
  </si>
  <si>
    <t>Summa Bibliotek &amp; Kultur</t>
  </si>
  <si>
    <t>Verksamhet Tkr</t>
  </si>
  <si>
    <t xml:space="preserve">Kostnader                          </t>
  </si>
  <si>
    <t xml:space="preserve">Intäkter                          </t>
  </si>
  <si>
    <t xml:space="preserve">Kostnader                         </t>
  </si>
  <si>
    <t xml:space="preserve">Utgående balans             </t>
  </si>
  <si>
    <t>Utfall för perioden</t>
  </si>
  <si>
    <t>Årsresultat prognos</t>
  </si>
  <si>
    <t>Årsprognos</t>
  </si>
  <si>
    <t>Saltsjöbadens sjukhusbibliotek</t>
  </si>
  <si>
    <t>Huvudbiblioteksenheten</t>
  </si>
  <si>
    <t>Lokala bibliotek</t>
  </si>
  <si>
    <t xml:space="preserve"> ORF</t>
  </si>
  <si>
    <t>Resultat Huvudbiblioteksenheten</t>
  </si>
  <si>
    <t>Resultat Lokala bibliotek</t>
  </si>
  <si>
    <t>Verksamhetschef</t>
  </si>
  <si>
    <t>Resultat Uppdragsverksamhet</t>
  </si>
  <si>
    <t>Resultat Kultur Nacka</t>
  </si>
  <si>
    <t>Gemensam verksamhet</t>
  </si>
  <si>
    <t>Resultat Gemensam verksamhet</t>
  </si>
  <si>
    <t>Bibliotek &amp; Kultur</t>
  </si>
  <si>
    <t>Nackadialogen</t>
  </si>
  <si>
    <t xml:space="preserve"> Kultur Nacka</t>
  </si>
  <si>
    <t>Budgetuppföljning januari - aug 2003</t>
  </si>
  <si>
    <t>Offentlig kultursamordnare</t>
  </si>
  <si>
    <t xml:space="preserve"> Gemensam verksamhet</t>
  </si>
  <si>
    <t xml:space="preserve"> Huvudbiblioteksenheten</t>
  </si>
  <si>
    <t xml:space="preserve"> Lokala bibliotek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</si>
</sst>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3" fillId="0" borderId="0" xfId="0" applyFont="1" applyAlignment="1">
      <alignment/>
    </xf>
    <xf numFmtId="3" fontId="1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wrapText="1"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66</xdr:row>
      <xdr:rowOff>66675</xdr:rowOff>
    </xdr:from>
    <xdr:to>
      <xdr:col>6</xdr:col>
      <xdr:colOff>0</xdr:colOff>
      <xdr:row>66</xdr:row>
      <xdr:rowOff>66675</xdr:rowOff>
    </xdr:to>
    <xdr:sp>
      <xdr:nvSpPr>
        <xdr:cNvPr id="1" name="Text 4"/>
        <xdr:cNvSpPr txBox="1">
          <a:spLocks noChangeArrowheads="1"/>
        </xdr:cNvSpPr>
      </xdr:nvSpPr>
      <xdr:spPr>
        <a:xfrm>
          <a:off x="323850" y="5524500"/>
          <a:ext cx="449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64</xdr:row>
      <xdr:rowOff>66675</xdr:rowOff>
    </xdr:from>
    <xdr:to>
      <xdr:col>6</xdr:col>
      <xdr:colOff>0</xdr:colOff>
      <xdr:row>64</xdr:row>
      <xdr:rowOff>66675</xdr:rowOff>
    </xdr:to>
    <xdr:sp>
      <xdr:nvSpPr>
        <xdr:cNvPr id="1" name="Text 4"/>
        <xdr:cNvSpPr txBox="1">
          <a:spLocks noChangeArrowheads="1"/>
        </xdr:cNvSpPr>
      </xdr:nvSpPr>
      <xdr:spPr>
        <a:xfrm>
          <a:off x="323850" y="9791700"/>
          <a:ext cx="449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workbookViewId="0" topLeftCell="A1">
      <selection activeCell="I9" sqref="I9"/>
    </sheetView>
  </sheetViews>
  <sheetFormatPr defaultColWidth="9.140625" defaultRowHeight="12.75"/>
  <cols>
    <col min="1" max="1" width="26.421875" style="0" customWidth="1"/>
    <col min="2" max="2" width="9.7109375" style="4" customWidth="1"/>
    <col min="3" max="3" width="8.140625" style="4" customWidth="1"/>
    <col min="4" max="4" width="9.00390625" style="4" customWidth="1"/>
    <col min="5" max="5" width="8.28125" style="4" customWidth="1"/>
    <col min="6" max="6" width="10.7109375" style="4" customWidth="1"/>
    <col min="7" max="7" width="10.140625" style="4" customWidth="1"/>
    <col min="8" max="9" width="9.140625" style="4" customWidth="1"/>
  </cols>
  <sheetData>
    <row r="1" spans="1:9" ht="15.75">
      <c r="A1" s="3" t="s">
        <v>59</v>
      </c>
      <c r="H1"/>
      <c r="I1"/>
    </row>
    <row r="2" spans="1:9" ht="15.75">
      <c r="A2" s="3"/>
      <c r="H2"/>
      <c r="I2"/>
    </row>
    <row r="3" spans="1:9" ht="22.5">
      <c r="A3" s="17" t="s">
        <v>37</v>
      </c>
      <c r="B3" s="21" t="s">
        <v>35</v>
      </c>
      <c r="C3" s="16" t="s">
        <v>39</v>
      </c>
      <c r="D3" s="21" t="s">
        <v>38</v>
      </c>
      <c r="E3" s="16" t="s">
        <v>42</v>
      </c>
      <c r="F3" s="21" t="s">
        <v>44</v>
      </c>
      <c r="G3" s="16" t="s">
        <v>34</v>
      </c>
      <c r="H3"/>
      <c r="I3"/>
    </row>
    <row r="4" spans="1:9" ht="12.75">
      <c r="A4" s="11" t="s">
        <v>25</v>
      </c>
      <c r="B4" s="5"/>
      <c r="C4" s="6"/>
      <c r="D4" s="6"/>
      <c r="E4" s="6"/>
      <c r="F4" s="6"/>
      <c r="G4" s="5"/>
      <c r="H4"/>
      <c r="I4"/>
    </row>
    <row r="5" spans="1:7" s="8" customFormat="1" ht="11.25">
      <c r="A5" s="8" t="s">
        <v>24</v>
      </c>
      <c r="B5" s="9">
        <v>1540</v>
      </c>
      <c r="C5" s="9">
        <v>0</v>
      </c>
      <c r="D5" s="9">
        <v>777</v>
      </c>
      <c r="E5" s="9">
        <f>D5-C5</f>
        <v>777</v>
      </c>
      <c r="F5" s="9">
        <v>1540</v>
      </c>
      <c r="G5" s="9">
        <f aca="true" t="shared" si="0" ref="G5:G10">B5-F5</f>
        <v>0</v>
      </c>
    </row>
    <row r="6" spans="1:7" s="8" customFormat="1" ht="11.25">
      <c r="A6" s="8" t="s">
        <v>56</v>
      </c>
      <c r="B6" s="9">
        <v>48290</v>
      </c>
      <c r="C6" s="9">
        <v>0</v>
      </c>
      <c r="D6" s="9">
        <v>32193</v>
      </c>
      <c r="E6" s="9">
        <f>D6-C6</f>
        <v>32193</v>
      </c>
      <c r="F6" s="9">
        <v>48290</v>
      </c>
      <c r="G6" s="9">
        <f t="shared" si="0"/>
        <v>0</v>
      </c>
    </row>
    <row r="7" spans="1:7" s="8" customFormat="1" ht="11.25">
      <c r="A7" s="8" t="s">
        <v>27</v>
      </c>
      <c r="B7" s="9">
        <v>15770</v>
      </c>
      <c r="C7" s="9">
        <v>0</v>
      </c>
      <c r="D7" s="9">
        <v>10513</v>
      </c>
      <c r="E7" s="9">
        <f>D7-C7</f>
        <v>10513</v>
      </c>
      <c r="F7" s="9">
        <v>15770</v>
      </c>
      <c r="G7" s="9">
        <f t="shared" si="0"/>
        <v>0</v>
      </c>
    </row>
    <row r="8" spans="1:7" s="8" customFormat="1" ht="11.25">
      <c r="A8" s="8" t="s">
        <v>28</v>
      </c>
      <c r="B8" s="9">
        <v>900</v>
      </c>
      <c r="C8" s="9">
        <v>0</v>
      </c>
      <c r="D8" s="9">
        <v>666</v>
      </c>
      <c r="E8" s="9">
        <f>D8-C8</f>
        <v>666</v>
      </c>
      <c r="F8" s="9">
        <v>900</v>
      </c>
      <c r="G8" s="9">
        <f t="shared" si="0"/>
        <v>0</v>
      </c>
    </row>
    <row r="9" spans="1:7" s="8" customFormat="1" ht="11.25">
      <c r="A9" s="8" t="s">
        <v>31</v>
      </c>
      <c r="B9" s="9">
        <v>1900</v>
      </c>
      <c r="C9" s="9">
        <v>0</v>
      </c>
      <c r="D9" s="9">
        <v>1366</v>
      </c>
      <c r="E9" s="9">
        <f>D9-C9</f>
        <v>1366</v>
      </c>
      <c r="F9" s="9">
        <v>1900</v>
      </c>
      <c r="G9" s="9">
        <f t="shared" si="0"/>
        <v>0</v>
      </c>
    </row>
    <row r="10" spans="1:9" ht="22.5">
      <c r="A10" s="18" t="s">
        <v>29</v>
      </c>
      <c r="B10" s="22">
        <f>SUM(B5:B9)</f>
        <v>68400</v>
      </c>
      <c r="C10" s="20">
        <f>SUM(C5:C9)</f>
        <v>0</v>
      </c>
      <c r="D10" s="22">
        <f>SUM(D5:D9)</f>
        <v>45515</v>
      </c>
      <c r="E10" s="20">
        <f>SUM(E5:E9)</f>
        <v>45515</v>
      </c>
      <c r="F10" s="22">
        <f>SUM(F5:F9)</f>
        <v>68400</v>
      </c>
      <c r="G10" s="20">
        <f t="shared" si="0"/>
        <v>0</v>
      </c>
      <c r="H10"/>
      <c r="I10"/>
    </row>
    <row r="11" spans="1:9" ht="9" customHeight="1">
      <c r="A11" s="1"/>
      <c r="B11" s="7"/>
      <c r="C11" s="7"/>
      <c r="D11" s="7"/>
      <c r="E11" s="7"/>
      <c r="F11" s="7"/>
      <c r="G11" s="6"/>
      <c r="H11"/>
      <c r="I11"/>
    </row>
    <row r="12" spans="1:9" ht="22.5">
      <c r="A12" s="14" t="s">
        <v>26</v>
      </c>
      <c r="B12" s="5"/>
      <c r="C12" s="6"/>
      <c r="D12" s="6"/>
      <c r="E12" s="6"/>
      <c r="F12" s="6"/>
      <c r="G12" s="6"/>
      <c r="H12"/>
      <c r="I12"/>
    </row>
    <row r="13" spans="1:9" ht="22.5">
      <c r="A13" s="17" t="s">
        <v>33</v>
      </c>
      <c r="B13" s="21" t="s">
        <v>32</v>
      </c>
      <c r="C13" s="16" t="s">
        <v>39</v>
      </c>
      <c r="D13" s="21" t="s">
        <v>40</v>
      </c>
      <c r="E13" s="16" t="s">
        <v>42</v>
      </c>
      <c r="F13" s="21" t="s">
        <v>43</v>
      </c>
      <c r="G13" s="16" t="s">
        <v>41</v>
      </c>
      <c r="H13"/>
      <c r="I13"/>
    </row>
    <row r="14" spans="1:9" ht="9.75" customHeight="1">
      <c r="A14" s="2"/>
      <c r="B14" s="5"/>
      <c r="C14" s="6"/>
      <c r="D14" s="6"/>
      <c r="E14" s="6"/>
      <c r="F14" s="6"/>
      <c r="G14" s="6"/>
      <c r="H14"/>
      <c r="I14"/>
    </row>
    <row r="15" spans="1:9" ht="11.25" customHeight="1" hidden="1">
      <c r="A15" s="11" t="s">
        <v>54</v>
      </c>
      <c r="B15" s="6"/>
      <c r="C15" s="6"/>
      <c r="D15" s="6"/>
      <c r="E15" s="6"/>
      <c r="F15" s="6"/>
      <c r="G15" s="6"/>
      <c r="H15"/>
      <c r="I15"/>
    </row>
    <row r="16" spans="1:7" s="8" customFormat="1" ht="11.25" hidden="1">
      <c r="A16" s="15" t="s">
        <v>48</v>
      </c>
      <c r="B16" s="9">
        <v>0</v>
      </c>
      <c r="C16" s="9"/>
      <c r="D16" s="9">
        <v>0</v>
      </c>
      <c r="E16" s="9">
        <f>C16+D16</f>
        <v>0</v>
      </c>
      <c r="F16" s="9"/>
      <c r="G16" s="12">
        <f>F16+B16</f>
        <v>0</v>
      </c>
    </row>
    <row r="17" spans="1:7" s="8" customFormat="1" ht="11.25" hidden="1">
      <c r="A17" s="8" t="s">
        <v>51</v>
      </c>
      <c r="B17" s="9">
        <v>-595</v>
      </c>
      <c r="C17" s="9">
        <v>2757</v>
      </c>
      <c r="D17" s="9">
        <v>3484</v>
      </c>
      <c r="E17" s="9">
        <f>C17-D17</f>
        <v>-727</v>
      </c>
      <c r="F17" s="9"/>
      <c r="G17" s="12">
        <f>F17+B17</f>
        <v>-595</v>
      </c>
    </row>
    <row r="18" spans="1:7" s="8" customFormat="1" ht="11.25" hidden="1">
      <c r="A18" s="8" t="s">
        <v>0</v>
      </c>
      <c r="B18" s="9">
        <v>-4</v>
      </c>
      <c r="C18" s="9">
        <v>1203</v>
      </c>
      <c r="D18" s="9">
        <v>834</v>
      </c>
      <c r="E18" s="9">
        <f>C18-D18</f>
        <v>369</v>
      </c>
      <c r="F18" s="9"/>
      <c r="G18" s="12">
        <f>F18+B18</f>
        <v>-4</v>
      </c>
    </row>
    <row r="19" spans="1:7" s="8" customFormat="1" ht="11.25">
      <c r="A19" s="11" t="s">
        <v>61</v>
      </c>
      <c r="B19" s="12">
        <f aca="true" t="shared" si="1" ref="B19:G19">SUM(B16:B18)</f>
        <v>-599</v>
      </c>
      <c r="C19" s="12">
        <f t="shared" si="1"/>
        <v>3960</v>
      </c>
      <c r="D19" s="12">
        <f t="shared" si="1"/>
        <v>4318</v>
      </c>
      <c r="E19" s="12">
        <f t="shared" si="1"/>
        <v>-358</v>
      </c>
      <c r="F19" s="12">
        <f t="shared" si="1"/>
        <v>0</v>
      </c>
      <c r="G19" s="12">
        <f t="shared" si="1"/>
        <v>-599</v>
      </c>
    </row>
    <row r="20" spans="1:7" s="8" customFormat="1" ht="11.25">
      <c r="A20" s="11"/>
      <c r="B20" s="12"/>
      <c r="C20" s="12"/>
      <c r="D20" s="12"/>
      <c r="E20" s="12"/>
      <c r="F20" s="12"/>
      <c r="G20" s="12"/>
    </row>
    <row r="21" spans="1:7" s="8" customFormat="1" ht="5.25" customHeight="1">
      <c r="A21" s="11"/>
      <c r="B21" s="9"/>
      <c r="C21" s="9"/>
      <c r="D21" s="9"/>
      <c r="E21" s="9"/>
      <c r="F21" s="9"/>
      <c r="G21" s="12"/>
    </row>
    <row r="22" s="8" customFormat="1" ht="11.25" hidden="1">
      <c r="A22" s="11" t="s">
        <v>46</v>
      </c>
    </row>
    <row r="23" spans="1:7" s="8" customFormat="1" ht="11.25" hidden="1">
      <c r="A23" s="8" t="s">
        <v>1</v>
      </c>
      <c r="B23" s="9">
        <v>2</v>
      </c>
      <c r="C23" s="9">
        <v>1607</v>
      </c>
      <c r="D23" s="9">
        <v>1136</v>
      </c>
      <c r="E23" s="9">
        <f>C23-D23</f>
        <v>471</v>
      </c>
      <c r="F23" s="9"/>
      <c r="G23" s="12">
        <f>F23+B23</f>
        <v>2</v>
      </c>
    </row>
    <row r="24" spans="1:7" s="8" customFormat="1" ht="11.25" hidden="1">
      <c r="A24" s="8" t="s">
        <v>2</v>
      </c>
      <c r="B24" s="9">
        <v>-735</v>
      </c>
      <c r="C24" s="9">
        <v>7098</v>
      </c>
      <c r="D24" s="9">
        <v>6636</v>
      </c>
      <c r="E24" s="9">
        <f>C24-D24</f>
        <v>462</v>
      </c>
      <c r="F24" s="9"/>
      <c r="G24" s="12">
        <f>F24+B24</f>
        <v>-735</v>
      </c>
    </row>
    <row r="25" spans="1:7" s="8" customFormat="1" ht="11.25" hidden="1">
      <c r="A25" s="8" t="s">
        <v>4</v>
      </c>
      <c r="B25" s="9">
        <v>-170</v>
      </c>
      <c r="C25" s="9">
        <v>213</v>
      </c>
      <c r="D25" s="9">
        <v>462</v>
      </c>
      <c r="E25" s="9">
        <f>C25-D25</f>
        <v>-249</v>
      </c>
      <c r="F25" s="9"/>
      <c r="G25" s="12">
        <f>F25+B25</f>
        <v>-170</v>
      </c>
    </row>
    <row r="26" spans="1:7" s="8" customFormat="1" ht="11.25">
      <c r="A26" s="11" t="s">
        <v>62</v>
      </c>
      <c r="B26" s="12">
        <f>SUM(B23:B25)</f>
        <v>-903</v>
      </c>
      <c r="C26" s="12">
        <f>SUM(C23:C25)</f>
        <v>8918</v>
      </c>
      <c r="D26" s="12">
        <f>SUM(D23:D25)</f>
        <v>8234</v>
      </c>
      <c r="E26" s="12">
        <f>SUM(E23:E25)</f>
        <v>684</v>
      </c>
      <c r="F26" s="12">
        <v>-300</v>
      </c>
      <c r="G26" s="12">
        <v>-1203</v>
      </c>
    </row>
    <row r="27" spans="1:7" s="8" customFormat="1" ht="7.5" customHeight="1">
      <c r="A27" s="11"/>
      <c r="B27" s="9"/>
      <c r="C27" s="9"/>
      <c r="D27" s="9"/>
      <c r="E27" s="9"/>
      <c r="F27" s="9"/>
      <c r="G27" s="12"/>
    </row>
    <row r="28" s="8" customFormat="1" ht="12" customHeight="1">
      <c r="A28" s="11"/>
    </row>
    <row r="29" spans="1:7" s="8" customFormat="1" ht="11.25" hidden="1">
      <c r="A29" s="8" t="s">
        <v>3</v>
      </c>
      <c r="B29" s="9">
        <v>-1</v>
      </c>
      <c r="C29" s="9">
        <v>3739</v>
      </c>
      <c r="D29" s="9">
        <v>3452</v>
      </c>
      <c r="E29" s="9">
        <f>C29-D29</f>
        <v>287</v>
      </c>
      <c r="F29" s="9"/>
      <c r="G29" s="12">
        <f>F29+B29</f>
        <v>-1</v>
      </c>
    </row>
    <row r="30" spans="1:7" s="8" customFormat="1" ht="11.25" hidden="1">
      <c r="A30" s="8" t="s">
        <v>5</v>
      </c>
      <c r="B30" s="9">
        <v>12</v>
      </c>
      <c r="C30" s="9">
        <v>1897</v>
      </c>
      <c r="D30" s="9">
        <v>1771</v>
      </c>
      <c r="E30" s="9">
        <f>C30-D30</f>
        <v>126</v>
      </c>
      <c r="F30" s="9"/>
      <c r="G30" s="12">
        <f>F30+B30</f>
        <v>12</v>
      </c>
    </row>
    <row r="31" spans="1:7" s="8" customFormat="1" ht="11.25" hidden="1">
      <c r="A31" s="8" t="s">
        <v>6</v>
      </c>
      <c r="B31" s="9">
        <v>-101</v>
      </c>
      <c r="C31" s="9">
        <v>2073</v>
      </c>
      <c r="D31" s="9">
        <v>1924</v>
      </c>
      <c r="E31" s="9">
        <f>C31-D31</f>
        <v>149</v>
      </c>
      <c r="F31" s="9"/>
      <c r="G31" s="12">
        <f>F31+B31</f>
        <v>-101</v>
      </c>
    </row>
    <row r="32" spans="1:7" s="8" customFormat="1" ht="11.25" hidden="1">
      <c r="A32" s="8" t="s">
        <v>7</v>
      </c>
      <c r="B32" s="9">
        <v>-131</v>
      </c>
      <c r="C32" s="9">
        <v>2487</v>
      </c>
      <c r="D32" s="9">
        <v>2466</v>
      </c>
      <c r="E32" s="9">
        <f>C32-D32</f>
        <v>21</v>
      </c>
      <c r="F32" s="9"/>
      <c r="G32" s="12">
        <f>F32+B32</f>
        <v>-131</v>
      </c>
    </row>
    <row r="33" spans="1:7" s="8" customFormat="1" ht="11.25">
      <c r="A33" s="11" t="s">
        <v>63</v>
      </c>
      <c r="B33" s="12">
        <f aca="true" t="shared" si="2" ref="B33:G33">SUM(B29:B32)</f>
        <v>-221</v>
      </c>
      <c r="C33" s="12">
        <f t="shared" si="2"/>
        <v>10196</v>
      </c>
      <c r="D33" s="12">
        <f t="shared" si="2"/>
        <v>9613</v>
      </c>
      <c r="E33" s="12">
        <f t="shared" si="2"/>
        <v>583</v>
      </c>
      <c r="F33" s="12">
        <f t="shared" si="2"/>
        <v>0</v>
      </c>
      <c r="G33" s="12">
        <f t="shared" si="2"/>
        <v>-221</v>
      </c>
    </row>
    <row r="34" spans="2:7" s="8" customFormat="1" ht="11.25">
      <c r="B34" s="9"/>
      <c r="C34" s="9"/>
      <c r="D34" s="9"/>
      <c r="E34" s="9"/>
      <c r="F34" s="9"/>
      <c r="G34" s="12"/>
    </row>
    <row r="35" spans="1:7" s="8" customFormat="1" ht="11.25" hidden="1">
      <c r="A35" s="15" t="s">
        <v>45</v>
      </c>
      <c r="B35" s="9">
        <v>7</v>
      </c>
      <c r="C35" s="9">
        <v>68</v>
      </c>
      <c r="D35" s="9">
        <v>72</v>
      </c>
      <c r="E35" s="9">
        <f aca="true" t="shared" si="3" ref="E35:E43">C35-D35</f>
        <v>-4</v>
      </c>
      <c r="F35" s="9"/>
      <c r="G35" s="12">
        <f aca="true" t="shared" si="4" ref="G35:G44">F35+B35</f>
        <v>7</v>
      </c>
    </row>
    <row r="36" spans="1:7" s="19" customFormat="1" ht="11.25" hidden="1">
      <c r="A36" s="19" t="s">
        <v>8</v>
      </c>
      <c r="B36" s="9">
        <v>50</v>
      </c>
      <c r="C36" s="9">
        <v>526</v>
      </c>
      <c r="D36" s="9">
        <v>474</v>
      </c>
      <c r="E36" s="9">
        <f t="shared" si="3"/>
        <v>52</v>
      </c>
      <c r="F36" s="9"/>
      <c r="G36" s="12">
        <f t="shared" si="4"/>
        <v>50</v>
      </c>
    </row>
    <row r="37" spans="1:7" s="8" customFormat="1" ht="11.25" hidden="1">
      <c r="A37" s="8" t="s">
        <v>9</v>
      </c>
      <c r="B37" s="9">
        <v>-10</v>
      </c>
      <c r="C37" s="9">
        <v>297</v>
      </c>
      <c r="D37" s="9">
        <v>293</v>
      </c>
      <c r="E37" s="9">
        <f t="shared" si="3"/>
        <v>4</v>
      </c>
      <c r="F37" s="9"/>
      <c r="G37" s="12">
        <f t="shared" si="4"/>
        <v>-10</v>
      </c>
    </row>
    <row r="38" spans="1:7" s="8" customFormat="1" ht="11.25" hidden="1">
      <c r="A38" s="8" t="s">
        <v>10</v>
      </c>
      <c r="B38" s="9">
        <v>-20</v>
      </c>
      <c r="C38" s="9">
        <v>45</v>
      </c>
      <c r="D38" s="9">
        <v>48</v>
      </c>
      <c r="E38" s="9">
        <f t="shared" si="3"/>
        <v>-3</v>
      </c>
      <c r="F38" s="9"/>
      <c r="G38" s="12">
        <f t="shared" si="4"/>
        <v>-20</v>
      </c>
    </row>
    <row r="39" spans="1:7" s="8" customFormat="1" ht="11.25" hidden="1">
      <c r="A39" s="8" t="s">
        <v>11</v>
      </c>
      <c r="B39" s="9">
        <v>72</v>
      </c>
      <c r="C39" s="9">
        <v>663</v>
      </c>
      <c r="D39" s="9">
        <v>585</v>
      </c>
      <c r="E39" s="9">
        <f t="shared" si="3"/>
        <v>78</v>
      </c>
      <c r="F39" s="9"/>
      <c r="G39" s="12">
        <f t="shared" si="4"/>
        <v>72</v>
      </c>
    </row>
    <row r="40" spans="1:7" s="8" customFormat="1" ht="11.25" hidden="1">
      <c r="A40" s="8" t="s">
        <v>57</v>
      </c>
      <c r="B40" s="9">
        <v>0</v>
      </c>
      <c r="C40" s="9">
        <v>294</v>
      </c>
      <c r="D40" s="9">
        <v>314</v>
      </c>
      <c r="E40" s="9">
        <f t="shared" si="3"/>
        <v>-20</v>
      </c>
      <c r="F40" s="9"/>
      <c r="G40" s="12">
        <f t="shared" si="4"/>
        <v>0</v>
      </c>
    </row>
    <row r="41" spans="1:7" s="8" customFormat="1" ht="11.25" hidden="1">
      <c r="A41" s="8" t="s">
        <v>12</v>
      </c>
      <c r="B41" s="9">
        <v>132</v>
      </c>
      <c r="C41" s="9">
        <v>400</v>
      </c>
      <c r="D41" s="9">
        <v>422</v>
      </c>
      <c r="E41" s="9">
        <f t="shared" si="3"/>
        <v>-22</v>
      </c>
      <c r="F41" s="9"/>
      <c r="G41" s="12">
        <f t="shared" si="4"/>
        <v>132</v>
      </c>
    </row>
    <row r="42" spans="1:7" s="8" customFormat="1" ht="11.25" hidden="1">
      <c r="A42" s="8" t="s">
        <v>13</v>
      </c>
      <c r="B42" s="10">
        <v>61</v>
      </c>
      <c r="C42" s="10">
        <v>924</v>
      </c>
      <c r="D42" s="10">
        <v>980</v>
      </c>
      <c r="E42" s="9">
        <f t="shared" si="3"/>
        <v>-56</v>
      </c>
      <c r="F42" s="9"/>
      <c r="G42" s="12">
        <f t="shared" si="4"/>
        <v>61</v>
      </c>
    </row>
    <row r="43" spans="1:7" s="8" customFormat="1" ht="11.25" hidden="1">
      <c r="A43" s="8" t="s">
        <v>14</v>
      </c>
      <c r="B43" s="10">
        <v>-283</v>
      </c>
      <c r="C43" s="10">
        <v>715</v>
      </c>
      <c r="D43" s="10">
        <v>851</v>
      </c>
      <c r="E43" s="9">
        <f t="shared" si="3"/>
        <v>-136</v>
      </c>
      <c r="F43" s="9"/>
      <c r="G43" s="12">
        <f t="shared" si="4"/>
        <v>-283</v>
      </c>
    </row>
    <row r="44" spans="1:7" s="8" customFormat="1" ht="12.75" customHeight="1">
      <c r="A44" s="14" t="s">
        <v>52</v>
      </c>
      <c r="B44" s="12">
        <f>SUM(B35:B43)</f>
        <v>9</v>
      </c>
      <c r="C44" s="12">
        <f>SUM(C35:C43)</f>
        <v>3932</v>
      </c>
      <c r="D44" s="12">
        <f>SUM(D35:D43)</f>
        <v>4039</v>
      </c>
      <c r="E44" s="12">
        <f>SUM(E35:E43)</f>
        <v>-107</v>
      </c>
      <c r="F44" s="12">
        <f>SUM(F35:F43)</f>
        <v>0</v>
      </c>
      <c r="G44" s="12">
        <f t="shared" si="4"/>
        <v>9</v>
      </c>
    </row>
    <row r="45" spans="1:7" s="8" customFormat="1" ht="9" customHeight="1">
      <c r="A45" s="14"/>
      <c r="B45" s="12"/>
      <c r="C45" s="12"/>
      <c r="D45" s="12"/>
      <c r="E45" s="12"/>
      <c r="F45" s="12"/>
      <c r="G45" s="12"/>
    </row>
    <row r="46" spans="1:7" s="8" customFormat="1" ht="11.25">
      <c r="A46" s="11"/>
      <c r="B46" s="10"/>
      <c r="C46" s="10"/>
      <c r="D46" s="10"/>
      <c r="E46" s="12"/>
      <c r="F46" s="12"/>
      <c r="G46" s="12"/>
    </row>
    <row r="47" spans="1:7" s="8" customFormat="1" ht="11.25" customHeight="1" hidden="1">
      <c r="A47" s="8" t="s">
        <v>15</v>
      </c>
      <c r="B47" s="10">
        <v>480</v>
      </c>
      <c r="C47" s="9">
        <v>14314</v>
      </c>
      <c r="D47" s="9">
        <v>16430</v>
      </c>
      <c r="E47" s="9">
        <f aca="true" t="shared" si="5" ref="E47:E57">C47-D47</f>
        <v>-2116</v>
      </c>
      <c r="F47" s="9"/>
      <c r="G47" s="12">
        <f aca="true" t="shared" si="6" ref="G47:G58">F47+B47</f>
        <v>480</v>
      </c>
    </row>
    <row r="48" spans="1:7" s="19" customFormat="1" ht="10.5" customHeight="1" hidden="1">
      <c r="A48" s="19" t="s">
        <v>16</v>
      </c>
      <c r="B48" s="10">
        <v>0</v>
      </c>
      <c r="C48" s="10">
        <v>644</v>
      </c>
      <c r="D48" s="10">
        <v>471</v>
      </c>
      <c r="E48" s="9">
        <f t="shared" si="5"/>
        <v>173</v>
      </c>
      <c r="F48" s="9"/>
      <c r="G48" s="12">
        <f t="shared" si="6"/>
        <v>0</v>
      </c>
    </row>
    <row r="49" spans="1:7" s="19" customFormat="1" ht="11.25" hidden="1">
      <c r="A49" s="19" t="s">
        <v>17</v>
      </c>
      <c r="B49" s="10">
        <v>0</v>
      </c>
      <c r="C49" s="9">
        <v>1080</v>
      </c>
      <c r="D49" s="9">
        <v>920</v>
      </c>
      <c r="E49" s="9">
        <f t="shared" si="5"/>
        <v>160</v>
      </c>
      <c r="F49" s="9"/>
      <c r="G49" s="12">
        <f t="shared" si="6"/>
        <v>0</v>
      </c>
    </row>
    <row r="50" spans="1:7" s="19" customFormat="1" ht="11.25" hidden="1">
      <c r="A50" s="19" t="s">
        <v>18</v>
      </c>
      <c r="B50" s="10">
        <v>40</v>
      </c>
      <c r="C50" s="9">
        <v>179</v>
      </c>
      <c r="D50" s="9">
        <v>144</v>
      </c>
      <c r="E50" s="9">
        <f t="shared" si="5"/>
        <v>35</v>
      </c>
      <c r="F50" s="9"/>
      <c r="G50" s="12">
        <f t="shared" si="6"/>
        <v>40</v>
      </c>
    </row>
    <row r="51" spans="1:7" s="8" customFormat="1" ht="11.25" hidden="1">
      <c r="A51" s="8" t="s">
        <v>19</v>
      </c>
      <c r="B51" s="10">
        <v>63</v>
      </c>
      <c r="C51" s="9">
        <v>207</v>
      </c>
      <c r="D51" s="9">
        <v>173</v>
      </c>
      <c r="E51" s="9">
        <f t="shared" si="5"/>
        <v>34</v>
      </c>
      <c r="F51" s="9"/>
      <c r="G51" s="12">
        <f t="shared" si="6"/>
        <v>63</v>
      </c>
    </row>
    <row r="52" spans="1:7" s="19" customFormat="1" ht="11.25" hidden="1">
      <c r="A52" s="19" t="s">
        <v>20</v>
      </c>
      <c r="B52" s="10">
        <v>0</v>
      </c>
      <c r="C52" s="9">
        <v>150</v>
      </c>
      <c r="D52" s="9">
        <v>203</v>
      </c>
      <c r="E52" s="9">
        <f t="shared" si="5"/>
        <v>-53</v>
      </c>
      <c r="F52" s="9"/>
      <c r="G52" s="12">
        <f t="shared" si="6"/>
        <v>0</v>
      </c>
    </row>
    <row r="53" spans="1:7" s="8" customFormat="1" ht="11.25" hidden="1">
      <c r="A53" s="8" t="s">
        <v>21</v>
      </c>
      <c r="B53" s="10">
        <v>100</v>
      </c>
      <c r="C53" s="9">
        <v>310</v>
      </c>
      <c r="D53" s="9">
        <v>333</v>
      </c>
      <c r="E53" s="9">
        <f t="shared" si="5"/>
        <v>-23</v>
      </c>
      <c r="F53" s="9"/>
      <c r="G53" s="12">
        <f t="shared" si="6"/>
        <v>100</v>
      </c>
    </row>
    <row r="54" spans="1:7" s="8" customFormat="1" ht="11.25" hidden="1">
      <c r="A54" s="8" t="s">
        <v>22</v>
      </c>
      <c r="B54" s="10">
        <v>0</v>
      </c>
      <c r="C54" s="9">
        <v>127</v>
      </c>
      <c r="D54" s="9">
        <v>93</v>
      </c>
      <c r="E54" s="9">
        <f t="shared" si="5"/>
        <v>34</v>
      </c>
      <c r="F54" s="9"/>
      <c r="G54" s="12">
        <f t="shared" si="6"/>
        <v>0</v>
      </c>
    </row>
    <row r="55" spans="1:7" s="8" customFormat="1" ht="11.25" hidden="1">
      <c r="A55" s="8" t="s">
        <v>23</v>
      </c>
      <c r="B55" s="10">
        <v>160</v>
      </c>
      <c r="C55" s="9">
        <v>67</v>
      </c>
      <c r="D55" s="9">
        <v>216</v>
      </c>
      <c r="E55" s="9">
        <f t="shared" si="5"/>
        <v>-149</v>
      </c>
      <c r="F55" s="9"/>
      <c r="G55" s="12">
        <f t="shared" si="6"/>
        <v>160</v>
      </c>
    </row>
    <row r="56" spans="1:7" s="8" customFormat="1" ht="11.25" hidden="1">
      <c r="A56" s="24" t="s">
        <v>30</v>
      </c>
      <c r="B56" s="10">
        <v>0</v>
      </c>
      <c r="C56" s="9">
        <v>145</v>
      </c>
      <c r="D56" s="9">
        <v>496</v>
      </c>
      <c r="E56" s="9">
        <f t="shared" si="5"/>
        <v>-351</v>
      </c>
      <c r="F56" s="9"/>
      <c r="G56" s="12">
        <f t="shared" si="6"/>
        <v>0</v>
      </c>
    </row>
    <row r="57" spans="1:7" s="8" customFormat="1" ht="11.25" hidden="1">
      <c r="A57" s="8" t="s">
        <v>60</v>
      </c>
      <c r="B57" s="8">
        <v>0</v>
      </c>
      <c r="C57" s="8">
        <v>7</v>
      </c>
      <c r="D57" s="8">
        <v>0</v>
      </c>
      <c r="E57" s="8">
        <f t="shared" si="5"/>
        <v>7</v>
      </c>
      <c r="G57" s="8">
        <f t="shared" si="6"/>
        <v>0</v>
      </c>
    </row>
    <row r="58" spans="1:7" s="8" customFormat="1" ht="11.25">
      <c r="A58" s="11" t="s">
        <v>58</v>
      </c>
      <c r="B58" s="13">
        <f>SUM(B47:B57)</f>
        <v>843</v>
      </c>
      <c r="C58" s="12">
        <f>SUM(C47:C57)</f>
        <v>17230</v>
      </c>
      <c r="D58" s="12">
        <f>SUM(D47:D57)</f>
        <v>19479</v>
      </c>
      <c r="E58" s="12">
        <f>SUM(E47:E57)</f>
        <v>-2249</v>
      </c>
      <c r="F58" s="12">
        <v>-1700</v>
      </c>
      <c r="G58" s="12">
        <f t="shared" si="6"/>
        <v>-857</v>
      </c>
    </row>
    <row r="59" spans="1:7" s="8" customFormat="1" ht="11.25">
      <c r="A59" s="11"/>
      <c r="B59" s="13"/>
      <c r="C59" s="12"/>
      <c r="D59" s="12"/>
      <c r="E59" s="12"/>
      <c r="F59" s="12"/>
      <c r="G59" s="12"/>
    </row>
    <row r="60" spans="1:7" s="8" customFormat="1" ht="12.75">
      <c r="A60" s="23" t="s">
        <v>36</v>
      </c>
      <c r="B60" s="22">
        <f aca="true" t="shared" si="7" ref="B60:G60">B58+B44+B33+B26+B19</f>
        <v>-871</v>
      </c>
      <c r="C60" s="22">
        <f t="shared" si="7"/>
        <v>44236</v>
      </c>
      <c r="D60" s="22">
        <f t="shared" si="7"/>
        <v>45683</v>
      </c>
      <c r="E60" s="22">
        <f t="shared" si="7"/>
        <v>-1447</v>
      </c>
      <c r="F60" s="22">
        <f t="shared" si="7"/>
        <v>-2000</v>
      </c>
      <c r="G60" s="22">
        <f t="shared" si="7"/>
        <v>-2871</v>
      </c>
    </row>
    <row r="61" spans="1:7" s="8" customFormat="1" ht="12.75">
      <c r="A61" s="1"/>
      <c r="B61" s="1"/>
      <c r="C61" s="1"/>
      <c r="D61" s="1"/>
      <c r="E61" s="1"/>
      <c r="F61" s="1"/>
      <c r="G61" s="1"/>
    </row>
    <row r="62" spans="1:7" s="8" customFormat="1" ht="12.75">
      <c r="A62" s="1"/>
      <c r="B62" s="1"/>
      <c r="C62" s="1"/>
      <c r="D62" s="1"/>
      <c r="E62" s="1"/>
      <c r="F62" s="1"/>
      <c r="G62" s="1"/>
    </row>
    <row r="66" spans="8:9" ht="12.75">
      <c r="H66"/>
      <c r="I66"/>
    </row>
    <row r="67" spans="8:9" ht="12.75" hidden="1">
      <c r="H67"/>
      <c r="I67"/>
    </row>
  </sheetData>
  <printOptions/>
  <pageMargins left="0.75" right="0.75" top="1" bottom="1" header="0.5" footer="0.5"/>
  <pageSetup fitToHeight="2" fitToWidth="2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workbookViewId="0" topLeftCell="A1">
      <selection activeCell="F24" sqref="F24"/>
    </sheetView>
  </sheetViews>
  <sheetFormatPr defaultColWidth="9.140625" defaultRowHeight="12.75"/>
  <cols>
    <col min="1" max="1" width="26.421875" style="0" customWidth="1"/>
    <col min="2" max="2" width="9.7109375" style="4" customWidth="1"/>
    <col min="3" max="3" width="8.140625" style="4" customWidth="1"/>
    <col min="4" max="4" width="9.00390625" style="4" customWidth="1"/>
    <col min="5" max="5" width="8.28125" style="4" customWidth="1"/>
    <col min="6" max="6" width="10.7109375" style="4" customWidth="1"/>
    <col min="7" max="7" width="10.140625" style="4" customWidth="1"/>
    <col min="8" max="9" width="9.140625" style="4" customWidth="1"/>
  </cols>
  <sheetData>
    <row r="1" spans="1:9" ht="15.75">
      <c r="A1" s="3" t="s">
        <v>59</v>
      </c>
      <c r="H1"/>
      <c r="I1"/>
    </row>
    <row r="2" spans="1:9" ht="22.5">
      <c r="A2" s="17" t="s">
        <v>37</v>
      </c>
      <c r="B2" s="21" t="s">
        <v>35</v>
      </c>
      <c r="C2" s="16" t="s">
        <v>39</v>
      </c>
      <c r="D2" s="21" t="s">
        <v>38</v>
      </c>
      <c r="E2" s="16" t="s">
        <v>42</v>
      </c>
      <c r="F2" s="21" t="s">
        <v>44</v>
      </c>
      <c r="G2" s="16" t="s">
        <v>34</v>
      </c>
      <c r="H2"/>
      <c r="I2"/>
    </row>
    <row r="3" spans="1:9" ht="12.75">
      <c r="A3" s="11" t="s">
        <v>25</v>
      </c>
      <c r="B3" s="5"/>
      <c r="C3" s="6"/>
      <c r="D3" s="6"/>
      <c r="E3" s="6"/>
      <c r="F3" s="6"/>
      <c r="G3" s="5"/>
      <c r="H3"/>
      <c r="I3"/>
    </row>
    <row r="4" spans="1:7" s="8" customFormat="1" ht="11.25">
      <c r="A4" s="8" t="s">
        <v>24</v>
      </c>
      <c r="B4" s="9">
        <v>1540</v>
      </c>
      <c r="C4" s="9">
        <v>0</v>
      </c>
      <c r="D4" s="9">
        <v>777</v>
      </c>
      <c r="E4" s="9">
        <f>D4-C4</f>
        <v>777</v>
      </c>
      <c r="F4" s="9">
        <v>1540</v>
      </c>
      <c r="G4" s="9">
        <f aca="true" t="shared" si="0" ref="G4:G9">B4-F4</f>
        <v>0</v>
      </c>
    </row>
    <row r="5" spans="1:7" s="8" customFormat="1" ht="11.25">
      <c r="A5" s="8" t="s">
        <v>56</v>
      </c>
      <c r="B5" s="9">
        <v>48290</v>
      </c>
      <c r="C5" s="9">
        <v>0</v>
      </c>
      <c r="D5" s="9">
        <v>32193</v>
      </c>
      <c r="E5" s="9">
        <f>D5-C5</f>
        <v>32193</v>
      </c>
      <c r="F5" s="9">
        <v>48290</v>
      </c>
      <c r="G5" s="9">
        <f t="shared" si="0"/>
        <v>0</v>
      </c>
    </row>
    <row r="6" spans="1:7" s="8" customFormat="1" ht="11.25">
      <c r="A6" s="8" t="s">
        <v>27</v>
      </c>
      <c r="B6" s="9">
        <v>15770</v>
      </c>
      <c r="C6" s="9">
        <v>0</v>
      </c>
      <c r="D6" s="9">
        <v>10513</v>
      </c>
      <c r="E6" s="9">
        <f>D6-C6</f>
        <v>10513</v>
      </c>
      <c r="F6" s="9">
        <v>15770</v>
      </c>
      <c r="G6" s="9">
        <f t="shared" si="0"/>
        <v>0</v>
      </c>
    </row>
    <row r="7" spans="1:7" s="8" customFormat="1" ht="11.25">
      <c r="A7" s="8" t="s">
        <v>28</v>
      </c>
      <c r="B7" s="9">
        <v>900</v>
      </c>
      <c r="C7" s="9">
        <v>0</v>
      </c>
      <c r="D7" s="9">
        <v>666</v>
      </c>
      <c r="E7" s="9">
        <f>D7-C7</f>
        <v>666</v>
      </c>
      <c r="F7" s="9">
        <v>900</v>
      </c>
      <c r="G7" s="9">
        <f t="shared" si="0"/>
        <v>0</v>
      </c>
    </row>
    <row r="8" spans="1:7" s="8" customFormat="1" ht="11.25">
      <c r="A8" s="8" t="s">
        <v>31</v>
      </c>
      <c r="B8" s="9">
        <v>1900</v>
      </c>
      <c r="C8" s="9">
        <v>0</v>
      </c>
      <c r="D8" s="9">
        <v>1366</v>
      </c>
      <c r="E8" s="9">
        <f>D8-C8</f>
        <v>1366</v>
      </c>
      <c r="F8" s="9">
        <v>1900</v>
      </c>
      <c r="G8" s="9">
        <f t="shared" si="0"/>
        <v>0</v>
      </c>
    </row>
    <row r="9" spans="1:9" ht="22.5">
      <c r="A9" s="18" t="s">
        <v>29</v>
      </c>
      <c r="B9" s="22">
        <f>SUM(B4:B8)</f>
        <v>68400</v>
      </c>
      <c r="C9" s="20">
        <f>SUM(C4:C8)</f>
        <v>0</v>
      </c>
      <c r="D9" s="22">
        <f>SUM(D4:D8)</f>
        <v>45515</v>
      </c>
      <c r="E9" s="20">
        <f>SUM(E4:E8)</f>
        <v>45515</v>
      </c>
      <c r="F9" s="22">
        <f>SUM(F4:F8)</f>
        <v>68400</v>
      </c>
      <c r="G9" s="20">
        <f t="shared" si="0"/>
        <v>0</v>
      </c>
      <c r="H9"/>
      <c r="I9"/>
    </row>
    <row r="10" spans="1:9" ht="9" customHeight="1">
      <c r="A10" s="1"/>
      <c r="B10" s="7"/>
      <c r="C10" s="7"/>
      <c r="D10" s="7"/>
      <c r="E10" s="7"/>
      <c r="F10" s="7"/>
      <c r="G10" s="6"/>
      <c r="H10"/>
      <c r="I10"/>
    </row>
    <row r="11" spans="1:9" ht="22.5">
      <c r="A11" s="14" t="s">
        <v>26</v>
      </c>
      <c r="B11" s="5"/>
      <c r="C11" s="6"/>
      <c r="D11" s="6"/>
      <c r="E11" s="6"/>
      <c r="F11" s="6"/>
      <c r="G11" s="6"/>
      <c r="H11"/>
      <c r="I11"/>
    </row>
    <row r="12" spans="1:9" ht="22.5">
      <c r="A12" s="17" t="s">
        <v>33</v>
      </c>
      <c r="B12" s="21" t="s">
        <v>32</v>
      </c>
      <c r="C12" s="16" t="s">
        <v>39</v>
      </c>
      <c r="D12" s="21" t="s">
        <v>40</v>
      </c>
      <c r="E12" s="16" t="s">
        <v>42</v>
      </c>
      <c r="F12" s="21" t="s">
        <v>43</v>
      </c>
      <c r="G12" s="16" t="s">
        <v>41</v>
      </c>
      <c r="H12"/>
      <c r="I12"/>
    </row>
    <row r="13" spans="1:9" ht="9.75" customHeight="1">
      <c r="A13" s="2"/>
      <c r="B13" s="5"/>
      <c r="C13" s="6"/>
      <c r="D13" s="6"/>
      <c r="E13" s="6"/>
      <c r="F13" s="6"/>
      <c r="G13" s="6"/>
      <c r="H13"/>
      <c r="I13"/>
    </row>
    <row r="14" spans="1:9" ht="11.25" customHeight="1">
      <c r="A14" s="11" t="s">
        <v>54</v>
      </c>
      <c r="B14" s="6"/>
      <c r="C14" s="6"/>
      <c r="D14" s="6"/>
      <c r="E14" s="6"/>
      <c r="F14" s="6"/>
      <c r="G14" s="6"/>
      <c r="H14"/>
      <c r="I14"/>
    </row>
    <row r="15" spans="1:7" s="8" customFormat="1" ht="11.25">
      <c r="A15" s="15" t="s">
        <v>48</v>
      </c>
      <c r="B15" s="9">
        <v>0</v>
      </c>
      <c r="C15" s="9"/>
      <c r="D15" s="9">
        <v>0</v>
      </c>
      <c r="E15" s="9">
        <f>C15+D15</f>
        <v>0</v>
      </c>
      <c r="F15" s="9"/>
      <c r="G15" s="12">
        <f>F15+B15</f>
        <v>0</v>
      </c>
    </row>
    <row r="16" spans="1:7" s="8" customFormat="1" ht="11.25">
      <c r="A16" s="8" t="s">
        <v>51</v>
      </c>
      <c r="B16" s="9">
        <v>-595</v>
      </c>
      <c r="C16" s="9">
        <v>2757</v>
      </c>
      <c r="D16" s="9">
        <v>3484</v>
      </c>
      <c r="E16" s="9">
        <f>C16-D16</f>
        <v>-727</v>
      </c>
      <c r="F16" s="9"/>
      <c r="G16" s="12">
        <f>F16+B16</f>
        <v>-595</v>
      </c>
    </row>
    <row r="17" spans="1:7" s="8" customFormat="1" ht="11.25">
      <c r="A17" s="8" t="s">
        <v>0</v>
      </c>
      <c r="B17" s="9">
        <v>-4</v>
      </c>
      <c r="C17" s="9">
        <v>1203</v>
      </c>
      <c r="D17" s="9">
        <v>834</v>
      </c>
      <c r="E17" s="9">
        <f>C17-D17</f>
        <v>369</v>
      </c>
      <c r="F17" s="9"/>
      <c r="G17" s="12">
        <f>F17+B17</f>
        <v>-4</v>
      </c>
    </row>
    <row r="18" spans="1:7" s="8" customFormat="1" ht="11.25">
      <c r="A18" s="11" t="s">
        <v>55</v>
      </c>
      <c r="B18" s="12">
        <f aca="true" t="shared" si="1" ref="B18:G18">SUM(B15:B17)</f>
        <v>-599</v>
      </c>
      <c r="C18" s="12">
        <f t="shared" si="1"/>
        <v>3960</v>
      </c>
      <c r="D18" s="12">
        <f t="shared" si="1"/>
        <v>4318</v>
      </c>
      <c r="E18" s="12">
        <f t="shared" si="1"/>
        <v>-358</v>
      </c>
      <c r="F18" s="12">
        <f t="shared" si="1"/>
        <v>0</v>
      </c>
      <c r="G18" s="12">
        <f t="shared" si="1"/>
        <v>-599</v>
      </c>
    </row>
    <row r="19" spans="1:7" s="8" customFormat="1" ht="5.25" customHeight="1">
      <c r="A19" s="11"/>
      <c r="B19" s="9"/>
      <c r="C19" s="9"/>
      <c r="D19" s="9"/>
      <c r="E19" s="9"/>
      <c r="F19" s="9"/>
      <c r="G19" s="12"/>
    </row>
    <row r="20" s="8" customFormat="1" ht="11.25">
      <c r="A20" s="11" t="s">
        <v>46</v>
      </c>
    </row>
    <row r="21" spans="1:7" s="8" customFormat="1" ht="11.25">
      <c r="A21" s="8" t="s">
        <v>1</v>
      </c>
      <c r="B21" s="9">
        <v>2</v>
      </c>
      <c r="C21" s="9">
        <v>1607</v>
      </c>
      <c r="D21" s="9">
        <v>1136</v>
      </c>
      <c r="E21" s="9">
        <f aca="true" t="shared" si="2" ref="E21:E30">C21-D21</f>
        <v>471</v>
      </c>
      <c r="F21" s="9"/>
      <c r="G21" s="12">
        <f>F21+B21</f>
        <v>2</v>
      </c>
    </row>
    <row r="22" spans="1:7" s="8" customFormat="1" ht="11.25">
      <c r="A22" s="8" t="s">
        <v>2</v>
      </c>
      <c r="B22" s="9">
        <v>-735</v>
      </c>
      <c r="C22" s="9">
        <v>7098</v>
      </c>
      <c r="D22" s="9">
        <v>6636</v>
      </c>
      <c r="E22" s="9">
        <f t="shared" si="2"/>
        <v>462</v>
      </c>
      <c r="F22" s="9"/>
      <c r="G22" s="12">
        <f>F22+B22</f>
        <v>-735</v>
      </c>
    </row>
    <row r="23" spans="1:7" s="8" customFormat="1" ht="11.25">
      <c r="A23" s="8" t="s">
        <v>4</v>
      </c>
      <c r="B23" s="9">
        <v>-170</v>
      </c>
      <c r="C23" s="9">
        <v>213</v>
      </c>
      <c r="D23" s="9">
        <v>462</v>
      </c>
      <c r="E23" s="9">
        <f>C23-D23</f>
        <v>-249</v>
      </c>
      <c r="F23" s="9">
        <v>-300</v>
      </c>
      <c r="G23" s="12">
        <f>F23+B23</f>
        <v>-470</v>
      </c>
    </row>
    <row r="24" spans="1:7" s="8" customFormat="1" ht="11.25">
      <c r="A24" s="11" t="s">
        <v>49</v>
      </c>
      <c r="B24" s="12">
        <f aca="true" t="shared" si="3" ref="B24:G24">SUM(B21:B23)</f>
        <v>-903</v>
      </c>
      <c r="C24" s="12">
        <f t="shared" si="3"/>
        <v>8918</v>
      </c>
      <c r="D24" s="12">
        <f t="shared" si="3"/>
        <v>8234</v>
      </c>
      <c r="E24" s="12">
        <f t="shared" si="3"/>
        <v>684</v>
      </c>
      <c r="F24" s="12">
        <f t="shared" si="3"/>
        <v>-300</v>
      </c>
      <c r="G24" s="12">
        <f t="shared" si="3"/>
        <v>-1203</v>
      </c>
    </row>
    <row r="25" spans="1:7" s="8" customFormat="1" ht="7.5" customHeight="1">
      <c r="A25" s="11"/>
      <c r="B25" s="9"/>
      <c r="C25" s="9"/>
      <c r="D25" s="9"/>
      <c r="E25" s="9"/>
      <c r="F25" s="9"/>
      <c r="G25" s="12"/>
    </row>
    <row r="26" s="8" customFormat="1" ht="12" customHeight="1">
      <c r="A26" s="11" t="s">
        <v>47</v>
      </c>
    </row>
    <row r="27" spans="1:7" s="8" customFormat="1" ht="11.25">
      <c r="A27" s="8" t="s">
        <v>3</v>
      </c>
      <c r="B27" s="9">
        <v>-1</v>
      </c>
      <c r="C27" s="9">
        <v>3739</v>
      </c>
      <c r="D27" s="9">
        <v>3452</v>
      </c>
      <c r="E27" s="9">
        <f>C27-D27</f>
        <v>287</v>
      </c>
      <c r="F27" s="9"/>
      <c r="G27" s="12">
        <f>F27+B27</f>
        <v>-1</v>
      </c>
    </row>
    <row r="28" spans="1:7" s="8" customFormat="1" ht="11.25">
      <c r="A28" s="8" t="s">
        <v>5</v>
      </c>
      <c r="B28" s="9">
        <v>12</v>
      </c>
      <c r="C28" s="9">
        <v>1897</v>
      </c>
      <c r="D28" s="9">
        <v>1771</v>
      </c>
      <c r="E28" s="9">
        <f t="shared" si="2"/>
        <v>126</v>
      </c>
      <c r="F28" s="9"/>
      <c r="G28" s="12">
        <f aca="true" t="shared" si="4" ref="G28:G53">F28+B28</f>
        <v>12</v>
      </c>
    </row>
    <row r="29" spans="1:7" s="8" customFormat="1" ht="11.25">
      <c r="A29" s="8" t="s">
        <v>6</v>
      </c>
      <c r="B29" s="9">
        <v>-101</v>
      </c>
      <c r="C29" s="9">
        <v>2073</v>
      </c>
      <c r="D29" s="9">
        <v>1924</v>
      </c>
      <c r="E29" s="9">
        <f t="shared" si="2"/>
        <v>149</v>
      </c>
      <c r="F29" s="9"/>
      <c r="G29" s="12">
        <f t="shared" si="4"/>
        <v>-101</v>
      </c>
    </row>
    <row r="30" spans="1:7" s="8" customFormat="1" ht="11.25">
      <c r="A30" s="8" t="s">
        <v>7</v>
      </c>
      <c r="B30" s="9">
        <v>-131</v>
      </c>
      <c r="C30" s="9">
        <v>2487</v>
      </c>
      <c r="D30" s="9">
        <v>2466</v>
      </c>
      <c r="E30" s="9">
        <f t="shared" si="2"/>
        <v>21</v>
      </c>
      <c r="F30" s="9"/>
      <c r="G30" s="12">
        <f t="shared" si="4"/>
        <v>-131</v>
      </c>
    </row>
    <row r="31" spans="1:7" s="8" customFormat="1" ht="11.25">
      <c r="A31" s="11" t="s">
        <v>50</v>
      </c>
      <c r="B31" s="12">
        <f aca="true" t="shared" si="5" ref="B31:G31">SUM(B27:B30)</f>
        <v>-221</v>
      </c>
      <c r="C31" s="12">
        <f t="shared" si="5"/>
        <v>10196</v>
      </c>
      <c r="D31" s="12">
        <f t="shared" si="5"/>
        <v>9613</v>
      </c>
      <c r="E31" s="12">
        <f t="shared" si="5"/>
        <v>583</v>
      </c>
      <c r="F31" s="12">
        <f t="shared" si="5"/>
        <v>0</v>
      </c>
      <c r="G31" s="12">
        <f t="shared" si="5"/>
        <v>-221</v>
      </c>
    </row>
    <row r="32" spans="2:7" s="8" customFormat="1" ht="11.25">
      <c r="B32" s="9"/>
      <c r="C32" s="9"/>
      <c r="D32" s="9"/>
      <c r="E32" s="9"/>
      <c r="F32" s="9"/>
      <c r="G32" s="12"/>
    </row>
    <row r="33" spans="1:7" s="8" customFormat="1" ht="11.25">
      <c r="A33" s="15" t="s">
        <v>45</v>
      </c>
      <c r="B33" s="9">
        <v>7</v>
      </c>
      <c r="C33" s="9">
        <v>68</v>
      </c>
      <c r="D33" s="9">
        <v>72</v>
      </c>
      <c r="E33" s="9">
        <f aca="true" t="shared" si="6" ref="E33:E41">C33-D33</f>
        <v>-4</v>
      </c>
      <c r="F33" s="9"/>
      <c r="G33" s="12">
        <f t="shared" si="4"/>
        <v>7</v>
      </c>
    </row>
    <row r="34" spans="1:7" s="19" customFormat="1" ht="11.25">
      <c r="A34" s="19" t="s">
        <v>8</v>
      </c>
      <c r="B34" s="9">
        <v>50</v>
      </c>
      <c r="C34" s="9">
        <v>526</v>
      </c>
      <c r="D34" s="9">
        <v>474</v>
      </c>
      <c r="E34" s="9">
        <f t="shared" si="6"/>
        <v>52</v>
      </c>
      <c r="F34" s="9"/>
      <c r="G34" s="12">
        <f t="shared" si="4"/>
        <v>50</v>
      </c>
    </row>
    <row r="35" spans="1:7" s="8" customFormat="1" ht="11.25">
      <c r="A35" s="8" t="s">
        <v>9</v>
      </c>
      <c r="B35" s="9">
        <v>-10</v>
      </c>
      <c r="C35" s="9">
        <v>297</v>
      </c>
      <c r="D35" s="9">
        <v>293</v>
      </c>
      <c r="E35" s="9">
        <f t="shared" si="6"/>
        <v>4</v>
      </c>
      <c r="F35" s="9"/>
      <c r="G35" s="12">
        <f t="shared" si="4"/>
        <v>-10</v>
      </c>
    </row>
    <row r="36" spans="1:7" s="8" customFormat="1" ht="11.25">
      <c r="A36" s="8" t="s">
        <v>10</v>
      </c>
      <c r="B36" s="9">
        <v>-20</v>
      </c>
      <c r="C36" s="9">
        <v>45</v>
      </c>
      <c r="D36" s="9">
        <v>48</v>
      </c>
      <c r="E36" s="9">
        <f t="shared" si="6"/>
        <v>-3</v>
      </c>
      <c r="F36" s="9"/>
      <c r="G36" s="12">
        <f t="shared" si="4"/>
        <v>-20</v>
      </c>
    </row>
    <row r="37" spans="1:7" s="8" customFormat="1" ht="11.25">
      <c r="A37" s="8" t="s">
        <v>11</v>
      </c>
      <c r="B37" s="9">
        <v>72</v>
      </c>
      <c r="C37" s="9">
        <v>663</v>
      </c>
      <c r="D37" s="9">
        <v>585</v>
      </c>
      <c r="E37" s="9">
        <f t="shared" si="6"/>
        <v>78</v>
      </c>
      <c r="F37" s="9"/>
      <c r="G37" s="12">
        <f t="shared" si="4"/>
        <v>72</v>
      </c>
    </row>
    <row r="38" spans="1:7" s="8" customFormat="1" ht="11.25">
      <c r="A38" s="8" t="s">
        <v>57</v>
      </c>
      <c r="B38" s="9">
        <v>0</v>
      </c>
      <c r="C38" s="9">
        <v>294</v>
      </c>
      <c r="D38" s="9">
        <v>314</v>
      </c>
      <c r="E38" s="9">
        <f t="shared" si="6"/>
        <v>-20</v>
      </c>
      <c r="F38" s="9"/>
      <c r="G38" s="12">
        <f t="shared" si="4"/>
        <v>0</v>
      </c>
    </row>
    <row r="39" spans="1:7" s="8" customFormat="1" ht="11.25">
      <c r="A39" s="8" t="s">
        <v>12</v>
      </c>
      <c r="B39" s="9">
        <v>132</v>
      </c>
      <c r="C39" s="9">
        <v>400</v>
      </c>
      <c r="D39" s="9">
        <v>422</v>
      </c>
      <c r="E39" s="9">
        <f t="shared" si="6"/>
        <v>-22</v>
      </c>
      <c r="F39" s="9"/>
      <c r="G39" s="12">
        <f t="shared" si="4"/>
        <v>132</v>
      </c>
    </row>
    <row r="40" spans="1:7" s="8" customFormat="1" ht="11.25">
      <c r="A40" s="8" t="s">
        <v>13</v>
      </c>
      <c r="B40" s="10">
        <v>61</v>
      </c>
      <c r="C40" s="10">
        <v>924</v>
      </c>
      <c r="D40" s="10">
        <v>980</v>
      </c>
      <c r="E40" s="9">
        <f t="shared" si="6"/>
        <v>-56</v>
      </c>
      <c r="F40" s="9"/>
      <c r="G40" s="12">
        <f t="shared" si="4"/>
        <v>61</v>
      </c>
    </row>
    <row r="41" spans="1:7" s="8" customFormat="1" ht="11.25">
      <c r="A41" s="8" t="s">
        <v>14</v>
      </c>
      <c r="B41" s="10">
        <v>-283</v>
      </c>
      <c r="C41" s="10">
        <v>715</v>
      </c>
      <c r="D41" s="10">
        <v>851</v>
      </c>
      <c r="E41" s="9">
        <f t="shared" si="6"/>
        <v>-136</v>
      </c>
      <c r="F41" s="9"/>
      <c r="G41" s="12">
        <f t="shared" si="4"/>
        <v>-283</v>
      </c>
    </row>
    <row r="42" spans="1:7" s="8" customFormat="1" ht="12.75" customHeight="1">
      <c r="A42" s="14" t="s">
        <v>52</v>
      </c>
      <c r="B42" s="12">
        <f>SUM(B33:B41)</f>
        <v>9</v>
      </c>
      <c r="C42" s="12">
        <f>SUM(C33:C41)</f>
        <v>3932</v>
      </c>
      <c r="D42" s="12">
        <f>SUM(D33:D41)</f>
        <v>4039</v>
      </c>
      <c r="E42" s="12">
        <f>SUM(E33:E41)</f>
        <v>-107</v>
      </c>
      <c r="F42" s="12">
        <f>SUM(F33:F41)</f>
        <v>0</v>
      </c>
      <c r="G42" s="12">
        <f t="shared" si="4"/>
        <v>9</v>
      </c>
    </row>
    <row r="43" spans="1:7" s="8" customFormat="1" ht="12.75" customHeight="1">
      <c r="A43" s="14"/>
      <c r="B43" s="12"/>
      <c r="C43" s="12"/>
      <c r="D43" s="12"/>
      <c r="E43" s="12"/>
      <c r="F43" s="12"/>
      <c r="G43" s="12"/>
    </row>
    <row r="44" spans="1:7" s="8" customFormat="1" ht="11.25">
      <c r="A44" s="11" t="s">
        <v>58</v>
      </c>
      <c r="B44" s="10"/>
      <c r="C44" s="10"/>
      <c r="D44" s="10"/>
      <c r="E44" s="12"/>
      <c r="F44" s="12"/>
      <c r="G44" s="12"/>
    </row>
    <row r="45" spans="1:7" s="8" customFormat="1" ht="11.25" customHeight="1">
      <c r="A45" s="8" t="s">
        <v>15</v>
      </c>
      <c r="B45" s="10">
        <v>480</v>
      </c>
      <c r="C45" s="9">
        <v>14314</v>
      </c>
      <c r="D45" s="9">
        <v>16430</v>
      </c>
      <c r="E45" s="9">
        <f>C45-D45</f>
        <v>-2116</v>
      </c>
      <c r="F45" s="9"/>
      <c r="G45" s="12">
        <f t="shared" si="4"/>
        <v>480</v>
      </c>
    </row>
    <row r="46" spans="1:7" s="19" customFormat="1" ht="10.5" customHeight="1">
      <c r="A46" s="19" t="s">
        <v>16</v>
      </c>
      <c r="B46" s="10">
        <v>0</v>
      </c>
      <c r="C46" s="10">
        <v>644</v>
      </c>
      <c r="D46" s="10">
        <v>471</v>
      </c>
      <c r="E46" s="9">
        <f>C46-D46</f>
        <v>173</v>
      </c>
      <c r="F46" s="9"/>
      <c r="G46" s="12">
        <f t="shared" si="4"/>
        <v>0</v>
      </c>
    </row>
    <row r="47" spans="1:7" s="19" customFormat="1" ht="11.25">
      <c r="A47" s="19" t="s">
        <v>17</v>
      </c>
      <c r="B47" s="10">
        <v>0</v>
      </c>
      <c r="C47" s="9">
        <v>1080</v>
      </c>
      <c r="D47" s="9">
        <v>920</v>
      </c>
      <c r="E47" s="9">
        <f aca="true" t="shared" si="7" ref="E47:E53">C47-D47</f>
        <v>160</v>
      </c>
      <c r="F47" s="9"/>
      <c r="G47" s="12">
        <f t="shared" si="4"/>
        <v>0</v>
      </c>
    </row>
    <row r="48" spans="1:7" s="19" customFormat="1" ht="11.25">
      <c r="A48" s="19" t="s">
        <v>18</v>
      </c>
      <c r="B48" s="10">
        <v>40</v>
      </c>
      <c r="C48" s="9">
        <v>179</v>
      </c>
      <c r="D48" s="9">
        <v>144</v>
      </c>
      <c r="E48" s="9">
        <f t="shared" si="7"/>
        <v>35</v>
      </c>
      <c r="F48" s="9"/>
      <c r="G48" s="12">
        <f t="shared" si="4"/>
        <v>40</v>
      </c>
    </row>
    <row r="49" spans="1:7" s="8" customFormat="1" ht="11.25">
      <c r="A49" s="8" t="s">
        <v>19</v>
      </c>
      <c r="B49" s="10">
        <v>63</v>
      </c>
      <c r="C49" s="9">
        <v>207</v>
      </c>
      <c r="D49" s="9">
        <v>173</v>
      </c>
      <c r="E49" s="9">
        <f t="shared" si="7"/>
        <v>34</v>
      </c>
      <c r="F49" s="9"/>
      <c r="G49" s="12">
        <f t="shared" si="4"/>
        <v>63</v>
      </c>
    </row>
    <row r="50" spans="1:7" s="19" customFormat="1" ht="11.25">
      <c r="A50" s="19" t="s">
        <v>20</v>
      </c>
      <c r="B50" s="10">
        <v>0</v>
      </c>
      <c r="C50" s="9">
        <v>150</v>
      </c>
      <c r="D50" s="9">
        <v>203</v>
      </c>
      <c r="E50" s="9">
        <f t="shared" si="7"/>
        <v>-53</v>
      </c>
      <c r="F50" s="9"/>
      <c r="G50" s="12">
        <f t="shared" si="4"/>
        <v>0</v>
      </c>
    </row>
    <row r="51" spans="1:7" s="8" customFormat="1" ht="11.25">
      <c r="A51" s="8" t="s">
        <v>21</v>
      </c>
      <c r="B51" s="10">
        <v>100</v>
      </c>
      <c r="C51" s="9">
        <v>310</v>
      </c>
      <c r="D51" s="9">
        <v>333</v>
      </c>
      <c r="E51" s="9">
        <f t="shared" si="7"/>
        <v>-23</v>
      </c>
      <c r="F51" s="9"/>
      <c r="G51" s="12">
        <f t="shared" si="4"/>
        <v>100</v>
      </c>
    </row>
    <row r="52" spans="1:7" s="8" customFormat="1" ht="11.25">
      <c r="A52" s="8" t="s">
        <v>22</v>
      </c>
      <c r="B52" s="10">
        <v>0</v>
      </c>
      <c r="C52" s="9">
        <v>127</v>
      </c>
      <c r="D52" s="9">
        <v>93</v>
      </c>
      <c r="E52" s="9">
        <f t="shared" si="7"/>
        <v>34</v>
      </c>
      <c r="F52" s="9"/>
      <c r="G52" s="12">
        <f t="shared" si="4"/>
        <v>0</v>
      </c>
    </row>
    <row r="53" spans="1:7" s="8" customFormat="1" ht="11.25">
      <c r="A53" s="8" t="s">
        <v>23</v>
      </c>
      <c r="B53" s="10">
        <v>160</v>
      </c>
      <c r="C53" s="9">
        <v>67</v>
      </c>
      <c r="D53" s="9">
        <v>216</v>
      </c>
      <c r="E53" s="9">
        <f t="shared" si="7"/>
        <v>-149</v>
      </c>
      <c r="F53" s="9"/>
      <c r="G53" s="12">
        <f t="shared" si="4"/>
        <v>160</v>
      </c>
    </row>
    <row r="54" spans="1:7" s="8" customFormat="1" ht="11.25">
      <c r="A54" s="24" t="s">
        <v>30</v>
      </c>
      <c r="B54" s="10">
        <v>0</v>
      </c>
      <c r="C54" s="9">
        <v>145</v>
      </c>
      <c r="D54" s="9">
        <v>496</v>
      </c>
      <c r="E54" s="9">
        <f>C54-D54</f>
        <v>-351</v>
      </c>
      <c r="F54" s="9"/>
      <c r="G54" s="12">
        <f>F54+B54</f>
        <v>0</v>
      </c>
    </row>
    <row r="55" spans="1:7" s="8" customFormat="1" ht="11.25">
      <c r="A55" s="8" t="s">
        <v>60</v>
      </c>
      <c r="B55" s="8">
        <v>0</v>
      </c>
      <c r="C55" s="8">
        <v>7</v>
      </c>
      <c r="D55" s="8">
        <v>0</v>
      </c>
      <c r="E55" s="8">
        <f>C55-D55</f>
        <v>7</v>
      </c>
      <c r="G55" s="8">
        <f>F55+B55</f>
        <v>0</v>
      </c>
    </row>
    <row r="56" spans="1:7" s="8" customFormat="1" ht="11.25">
      <c r="A56" s="11" t="s">
        <v>53</v>
      </c>
      <c r="B56" s="13">
        <f>SUM(B45:B55)</f>
        <v>843</v>
      </c>
      <c r="C56" s="12">
        <f>SUM(C45:C55)</f>
        <v>17230</v>
      </c>
      <c r="D56" s="12">
        <f>SUM(D45:D55)</f>
        <v>19479</v>
      </c>
      <c r="E56" s="12">
        <f>SUM(E45:E55)</f>
        <v>-2249</v>
      </c>
      <c r="F56" s="12">
        <f>SUM(F45:F54)</f>
        <v>0</v>
      </c>
      <c r="G56" s="12">
        <f>F56+B56</f>
        <v>843</v>
      </c>
    </row>
    <row r="57" spans="1:7" s="8" customFormat="1" ht="11.25">
      <c r="A57" s="11"/>
      <c r="B57" s="13"/>
      <c r="C57" s="12"/>
      <c r="D57" s="12"/>
      <c r="E57" s="12"/>
      <c r="F57" s="12"/>
      <c r="G57" s="12"/>
    </row>
    <row r="58" spans="1:7" s="8" customFormat="1" ht="12.75">
      <c r="A58" s="23" t="s">
        <v>36</v>
      </c>
      <c r="B58" s="22">
        <f aca="true" t="shared" si="8" ref="B58:G58">B56+B42+B31+B24+B18</f>
        <v>-871</v>
      </c>
      <c r="C58" s="22">
        <f t="shared" si="8"/>
        <v>44236</v>
      </c>
      <c r="D58" s="22">
        <f t="shared" si="8"/>
        <v>45683</v>
      </c>
      <c r="E58" s="22">
        <f t="shared" si="8"/>
        <v>-1447</v>
      </c>
      <c r="F58" s="22">
        <f t="shared" si="8"/>
        <v>-300</v>
      </c>
      <c r="G58" s="22">
        <f t="shared" si="8"/>
        <v>-1171</v>
      </c>
    </row>
    <row r="59" spans="1:7" s="8" customFormat="1" ht="12.75">
      <c r="A59" s="1"/>
      <c r="B59" s="1"/>
      <c r="C59" s="1"/>
      <c r="D59" s="1"/>
      <c r="E59" s="1"/>
      <c r="F59" s="1"/>
      <c r="G59" s="1"/>
    </row>
    <row r="60" spans="1:7" s="8" customFormat="1" ht="12.75">
      <c r="A60" s="1"/>
      <c r="B60" s="1"/>
      <c r="C60" s="1"/>
      <c r="D60" s="1"/>
      <c r="E60" s="1"/>
      <c r="F60" s="1"/>
      <c r="G60" s="1"/>
    </row>
    <row r="64" spans="8:9" ht="12.75">
      <c r="H64"/>
      <c r="I64"/>
    </row>
    <row r="65" spans="8:9" ht="12.75" hidden="1">
      <c r="H65"/>
      <c r="I65"/>
    </row>
  </sheetData>
  <printOptions/>
  <pageMargins left="0.75" right="0.75" top="1" bottom="1" header="0.5" footer="0.5"/>
  <pageSetup fitToHeight="2" fitToWidth="2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 Kommun</dc:creator>
  <cp:keywords/>
  <dc:description/>
  <cp:lastModifiedBy>Nacka</cp:lastModifiedBy>
  <cp:lastPrinted>2003-09-12T14:21:29Z</cp:lastPrinted>
  <dcterms:created xsi:type="dcterms:W3CDTF">2001-01-23T09:28:33Z</dcterms:created>
  <dcterms:modified xsi:type="dcterms:W3CDTF">2003-09-17T09:26:05Z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-148934276</vt:i4>
  </property>
  <property fmtid="{D5CDD505-2E9C-101B-9397-08002B2CF9AE}" pid="3" name="_EmailSubject">
    <vt:lpwstr>tertial 2.xls</vt:lpwstr>
  </property>
  <property fmtid="{D5CDD505-2E9C-101B-9397-08002B2CF9AE}" pid="4" name="_AuthorEmail">
    <vt:lpwstr>kristina.heuman@nacka.se</vt:lpwstr>
  </property>
  <property fmtid="{D5CDD505-2E9C-101B-9397-08002B2CF9AE}" pid="5" name="_AuthorEmailDisplayName">
    <vt:lpwstr>Heuman, Kristina</vt:lpwstr>
  </property>
  <property fmtid="{D5CDD505-2E9C-101B-9397-08002B2CF9AE}" pid="6" name="_ReviewingToolsShownOnce">
    <vt:lpwstr/>
  </property>
</Properties>
</file>