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625" windowHeight="88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<sst xmlns="http://schemas.openxmlformats.org/spreadsheetml/2006/main" count="44" uniqueCount="31">
  <si>
    <t>Budget</t>
  </si>
  <si>
    <t>Avvikelse</t>
  </si>
  <si>
    <t>Prognos</t>
  </si>
  <si>
    <t>År 2005</t>
  </si>
  <si>
    <t>Verksamhet</t>
  </si>
  <si>
    <t>År 2006</t>
  </si>
  <si>
    <t xml:space="preserve">Budget </t>
  </si>
  <si>
    <t>År 2007</t>
  </si>
  <si>
    <t>År 2008</t>
  </si>
  <si>
    <t>Kommunstyrelsens förslag</t>
  </si>
  <si>
    <t>Förändring 2006-2008</t>
  </si>
  <si>
    <t>Jfrt med  2005</t>
  </si>
  <si>
    <t>Jfrt med 2007</t>
  </si>
  <si>
    <t>Jfrt med 2006</t>
  </si>
  <si>
    <t>Gymnasieskola</t>
  </si>
  <si>
    <t>Grundläggande vuxenutbildning</t>
  </si>
  <si>
    <t>Gymnasial vuxenutbildning</t>
  </si>
  <si>
    <t>Påbyggnadsutbildning</t>
  </si>
  <si>
    <t>Svenska för invandrare</t>
  </si>
  <si>
    <t>Likvärdighetsgaranti</t>
  </si>
  <si>
    <t>Nämnd, myndighet m m</t>
  </si>
  <si>
    <t>Gymnasie- och vuxenutbildningsnämndens förslag</t>
  </si>
  <si>
    <t>Differens</t>
  </si>
  <si>
    <t>Gymnasiesärskola</t>
  </si>
  <si>
    <t>Checkram</t>
  </si>
  <si>
    <t>Övrig ram</t>
  </si>
  <si>
    <t>Totalt</t>
  </si>
  <si>
    <t>Kommentarer till avvikelser mellan KS och GVN:s förslag utöver förändringar m.a.a. ny befolkningsprognos</t>
  </si>
  <si>
    <t>Utökning av ramen med 0,8 mkr för vardera åren 2006-2008 m.a.a. prognos för ht 2005</t>
  </si>
  <si>
    <t>Jämförelse beslutad budget och prognos för 2005 samt förslag till budget 2006-2008</t>
  </si>
  <si>
    <t>Justering av avskrivnings- och räntekostnader för Nacka24. 2006 + 0,6 mkr, 2007 + 0,5 mkr, 2008 + 0,5 mkr.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</si>
</sst>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2"/>
      <name val="Times New Roman"/>
      <family val="0"/>
    </font>
    <font>
      <b/>
      <sz val="14"/>
      <name val="Times New Roman"/>
      <family val="1"/>
    </font>
    <font>
      <sz val="8"/>
      <name val="Times New Roman"/>
      <family val="0"/>
    </font>
    <font>
      <sz val="10"/>
      <name val="Times New Roman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3" fillId="2" borderId="0" xfId="0" applyNumberFormat="1" applyFont="1" applyFill="1" applyAlignment="1">
      <alignment wrapText="1"/>
    </xf>
    <xf numFmtId="3" fontId="3" fillId="2" borderId="0" xfId="0" applyNumberFormat="1" applyFont="1" applyFill="1" applyAlignment="1">
      <alignment horizontal="right" wrapText="1"/>
    </xf>
    <xf numFmtId="3" fontId="3" fillId="0" borderId="0" xfId="0" applyNumberFormat="1" applyFont="1" applyAlignment="1">
      <alignment wrapText="1"/>
    </xf>
    <xf numFmtId="3" fontId="3" fillId="2" borderId="0" xfId="0" applyNumberFormat="1" applyFont="1" applyFill="1" applyAlignment="1">
      <alignment horizontal="center" wrapText="1"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left" wrapText="1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B36" sqref="B36:K36"/>
    </sheetView>
  </sheetViews>
  <sheetFormatPr defaultColWidth="9.00390625" defaultRowHeight="15.75"/>
  <cols>
    <col min="1" max="1" width="22.875" style="0" customWidth="1"/>
    <col min="2" max="3" width="7.75390625" style="0" bestFit="1" customWidth="1"/>
    <col min="4" max="4" width="7.625" style="0" bestFit="1" customWidth="1"/>
    <col min="5" max="5" width="7.75390625" style="0" bestFit="1" customWidth="1"/>
    <col min="6" max="6" width="7.25390625" style="0" customWidth="1"/>
    <col min="7" max="7" width="7.75390625" style="0" bestFit="1" customWidth="1"/>
    <col min="8" max="8" width="7.25390625" style="0" customWidth="1"/>
    <col min="9" max="9" width="7.75390625" style="0" bestFit="1" customWidth="1"/>
    <col min="10" max="10" width="7.125" style="0" customWidth="1"/>
    <col min="11" max="11" width="8.25390625" style="0" bestFit="1" customWidth="1"/>
  </cols>
  <sheetData>
    <row r="1" ht="18.75">
      <c r="A1" s="1" t="s">
        <v>29</v>
      </c>
    </row>
    <row r="2" s="2" customFormat="1" ht="12.75"/>
    <row r="3" s="2" customFormat="1" ht="12.75">
      <c r="A3" s="3" t="s">
        <v>21</v>
      </c>
    </row>
    <row r="4" s="2" customFormat="1" ht="12.75">
      <c r="A4" s="3"/>
    </row>
    <row r="5" spans="2:10" s="2" customFormat="1" ht="12.75">
      <c r="B5" s="10" t="s">
        <v>3</v>
      </c>
      <c r="C5" s="10"/>
      <c r="D5" s="10"/>
      <c r="E5" s="10" t="s">
        <v>5</v>
      </c>
      <c r="F5" s="10"/>
      <c r="G5" s="10" t="s">
        <v>7</v>
      </c>
      <c r="H5" s="10"/>
      <c r="I5" s="10" t="s">
        <v>8</v>
      </c>
      <c r="J5" s="10"/>
    </row>
    <row r="6" spans="1:11" s="6" customFormat="1" ht="25.5" customHeight="1">
      <c r="A6" s="4" t="s">
        <v>4</v>
      </c>
      <c r="B6" s="5" t="s">
        <v>0</v>
      </c>
      <c r="C6" s="5" t="s">
        <v>2</v>
      </c>
      <c r="D6" s="5" t="s">
        <v>1</v>
      </c>
      <c r="E6" s="5" t="s">
        <v>6</v>
      </c>
      <c r="F6" s="5" t="s">
        <v>11</v>
      </c>
      <c r="G6" s="5" t="s">
        <v>6</v>
      </c>
      <c r="H6" s="5" t="s">
        <v>13</v>
      </c>
      <c r="I6" s="5" t="s">
        <v>6</v>
      </c>
      <c r="J6" s="5" t="s">
        <v>12</v>
      </c>
      <c r="K6" s="7" t="s">
        <v>10</v>
      </c>
    </row>
    <row r="7" spans="1:11" s="2" customFormat="1" ht="12.75">
      <c r="A7" s="9" t="s">
        <v>24</v>
      </c>
      <c r="B7" s="9">
        <f>SUM(B8:B13)</f>
        <v>246094</v>
      </c>
      <c r="C7" s="9">
        <f aca="true" t="shared" si="0" ref="C7:J7">SUM(C8:C13)</f>
        <v>242144</v>
      </c>
      <c r="D7" s="9">
        <f t="shared" si="0"/>
        <v>3950</v>
      </c>
      <c r="E7" s="9">
        <f t="shared" si="0"/>
        <v>259342</v>
      </c>
      <c r="F7" s="9">
        <f t="shared" si="0"/>
        <v>13248</v>
      </c>
      <c r="G7" s="9">
        <f t="shared" si="0"/>
        <v>274518</v>
      </c>
      <c r="H7" s="9">
        <f>SUM(H8:H13)</f>
        <v>15176</v>
      </c>
      <c r="I7" s="9">
        <f t="shared" si="0"/>
        <v>285998</v>
      </c>
      <c r="J7" s="9">
        <f t="shared" si="0"/>
        <v>11480</v>
      </c>
      <c r="K7" s="9">
        <f aca="true" t="shared" si="1" ref="K7:K13">F7+H7+J7</f>
        <v>39904</v>
      </c>
    </row>
    <row r="8" spans="1:11" s="2" customFormat="1" ht="12.75">
      <c r="A8" s="8" t="s">
        <v>14</v>
      </c>
      <c r="B8" s="8">
        <v>231594</v>
      </c>
      <c r="C8" s="2">
        <v>225594</v>
      </c>
      <c r="D8" s="2">
        <v>6000</v>
      </c>
      <c r="E8" s="2">
        <f>183980+52390</f>
        <v>236370</v>
      </c>
      <c r="F8" s="2">
        <f aca="true" t="shared" si="2" ref="F8:F13">E8-B8</f>
        <v>4776</v>
      </c>
      <c r="G8" s="2">
        <f>195635+55911</f>
        <v>251546</v>
      </c>
      <c r="H8" s="2">
        <f>G8-E8</f>
        <v>15176</v>
      </c>
      <c r="I8" s="2">
        <f>204408+58618</f>
        <v>263026</v>
      </c>
      <c r="J8" s="2">
        <f>I8-G8</f>
        <v>11480</v>
      </c>
      <c r="K8" s="2">
        <f t="shared" si="1"/>
        <v>31432</v>
      </c>
    </row>
    <row r="9" spans="1:11" s="2" customFormat="1" ht="12.75">
      <c r="A9" s="8" t="s">
        <v>23</v>
      </c>
      <c r="B9" s="8"/>
      <c r="E9" s="2">
        <v>8907</v>
      </c>
      <c r="F9" s="2">
        <f t="shared" si="2"/>
        <v>8907</v>
      </c>
      <c r="G9" s="2">
        <v>8907</v>
      </c>
      <c r="H9" s="2">
        <f aca="true" t="shared" si="3" ref="H9:J13">G9-E9</f>
        <v>0</v>
      </c>
      <c r="I9" s="2">
        <v>8907</v>
      </c>
      <c r="J9" s="2">
        <f t="shared" si="3"/>
        <v>0</v>
      </c>
      <c r="K9" s="2">
        <f t="shared" si="1"/>
        <v>8907</v>
      </c>
    </row>
    <row r="10" spans="1:11" s="2" customFormat="1" ht="12.75">
      <c r="A10" s="8" t="s">
        <v>15</v>
      </c>
      <c r="B10" s="8">
        <v>1700</v>
      </c>
      <c r="C10" s="2">
        <v>2700</v>
      </c>
      <c r="D10" s="2">
        <v>-1000</v>
      </c>
      <c r="E10" s="2">
        <v>3690</v>
      </c>
      <c r="F10" s="2">
        <f t="shared" si="2"/>
        <v>1990</v>
      </c>
      <c r="G10" s="2">
        <v>3690</v>
      </c>
      <c r="H10" s="2">
        <f t="shared" si="3"/>
        <v>0</v>
      </c>
      <c r="I10" s="2">
        <v>3690</v>
      </c>
      <c r="J10" s="2">
        <f t="shared" si="3"/>
        <v>0</v>
      </c>
      <c r="K10" s="2">
        <f t="shared" si="1"/>
        <v>1990</v>
      </c>
    </row>
    <row r="11" spans="1:11" s="2" customFormat="1" ht="12.75">
      <c r="A11" s="8" t="s">
        <v>16</v>
      </c>
      <c r="B11" s="8">
        <v>5100</v>
      </c>
      <c r="C11" s="2">
        <v>6900</v>
      </c>
      <c r="D11" s="2">
        <v>-1800</v>
      </c>
      <c r="E11" s="2">
        <v>6275</v>
      </c>
      <c r="F11" s="2">
        <f t="shared" si="2"/>
        <v>1175</v>
      </c>
      <c r="G11" s="2">
        <v>6275</v>
      </c>
      <c r="H11" s="2">
        <f t="shared" si="3"/>
        <v>0</v>
      </c>
      <c r="I11" s="2">
        <v>6275</v>
      </c>
      <c r="J11" s="2">
        <f t="shared" si="3"/>
        <v>0</v>
      </c>
      <c r="K11" s="2">
        <f t="shared" si="1"/>
        <v>1175</v>
      </c>
    </row>
    <row r="12" spans="1:11" s="2" customFormat="1" ht="12.75">
      <c r="A12" s="8" t="s">
        <v>17</v>
      </c>
      <c r="B12" s="8">
        <v>5300</v>
      </c>
      <c r="C12" s="2">
        <v>2700</v>
      </c>
      <c r="D12" s="2">
        <v>2600</v>
      </c>
      <c r="E12" s="2">
        <v>0</v>
      </c>
      <c r="F12" s="2">
        <f t="shared" si="2"/>
        <v>-5300</v>
      </c>
      <c r="G12" s="2">
        <v>0</v>
      </c>
      <c r="H12" s="2">
        <f t="shared" si="3"/>
        <v>0</v>
      </c>
      <c r="I12" s="2">
        <v>0</v>
      </c>
      <c r="J12" s="2">
        <f t="shared" si="3"/>
        <v>0</v>
      </c>
      <c r="K12" s="2">
        <f t="shared" si="1"/>
        <v>-5300</v>
      </c>
    </row>
    <row r="13" spans="1:11" s="2" customFormat="1" ht="12.75">
      <c r="A13" s="8" t="s">
        <v>18</v>
      </c>
      <c r="B13" s="8">
        <v>2400</v>
      </c>
      <c r="C13" s="2">
        <v>4250</v>
      </c>
      <c r="D13" s="2">
        <v>-1850</v>
      </c>
      <c r="E13" s="2">
        <v>4100</v>
      </c>
      <c r="F13" s="2">
        <f t="shared" si="2"/>
        <v>1700</v>
      </c>
      <c r="G13" s="2">
        <v>4100</v>
      </c>
      <c r="H13" s="2">
        <f t="shared" si="3"/>
        <v>0</v>
      </c>
      <c r="I13" s="2">
        <v>4100</v>
      </c>
      <c r="J13" s="2">
        <f t="shared" si="3"/>
        <v>0</v>
      </c>
      <c r="K13" s="2">
        <f t="shared" si="1"/>
        <v>1700</v>
      </c>
    </row>
    <row r="14" spans="1:2" s="2" customFormat="1" ht="7.5" customHeight="1">
      <c r="A14" s="8"/>
      <c r="B14" s="8"/>
    </row>
    <row r="15" spans="1:11" s="2" customFormat="1" ht="12.75">
      <c r="A15" s="9" t="s">
        <v>25</v>
      </c>
      <c r="B15" s="9">
        <f>SUM(B16:B17)</f>
        <v>24038</v>
      </c>
      <c r="C15" s="9">
        <f aca="true" t="shared" si="4" ref="C15:K15">SUM(C16:C17)</f>
        <v>23038</v>
      </c>
      <c r="D15" s="9">
        <f t="shared" si="4"/>
        <v>1000</v>
      </c>
      <c r="E15" s="9">
        <f t="shared" si="4"/>
        <v>21080</v>
      </c>
      <c r="F15" s="9">
        <f t="shared" si="4"/>
        <v>-2958</v>
      </c>
      <c r="G15" s="9">
        <f t="shared" si="4"/>
        <v>20436</v>
      </c>
      <c r="H15" s="9">
        <f>SUM(H16:H17)</f>
        <v>-644</v>
      </c>
      <c r="I15" s="9">
        <f>SUM(I16:I17)</f>
        <v>20436</v>
      </c>
      <c r="J15" s="9">
        <f>SUM(J16:J17)</f>
        <v>0</v>
      </c>
      <c r="K15" s="9">
        <f t="shared" si="4"/>
        <v>-3602</v>
      </c>
    </row>
    <row r="16" spans="1:11" s="2" customFormat="1" ht="12.75">
      <c r="A16" s="8" t="s">
        <v>19</v>
      </c>
      <c r="B16" s="8">
        <v>15538</v>
      </c>
      <c r="C16" s="2">
        <v>14538</v>
      </c>
      <c r="D16" s="2">
        <v>1000</v>
      </c>
      <c r="E16" s="2">
        <v>9448</v>
      </c>
      <c r="F16" s="2">
        <f>E16-B16</f>
        <v>-6090</v>
      </c>
      <c r="G16" s="2">
        <v>9448</v>
      </c>
      <c r="H16" s="2">
        <f>G16-E16</f>
        <v>0</v>
      </c>
      <c r="I16" s="2">
        <v>9448</v>
      </c>
      <c r="J16" s="2">
        <f>I16-G16</f>
        <v>0</v>
      </c>
      <c r="K16" s="2">
        <f>F16+H16+J16</f>
        <v>-6090</v>
      </c>
    </row>
    <row r="17" spans="1:11" s="2" customFormat="1" ht="12.75">
      <c r="A17" s="8" t="s">
        <v>20</v>
      </c>
      <c r="B17" s="8">
        <v>8500</v>
      </c>
      <c r="C17" s="2">
        <v>8500</v>
      </c>
      <c r="D17" s="2">
        <v>0</v>
      </c>
      <c r="E17" s="2">
        <f>2623+8430+579</f>
        <v>11632</v>
      </c>
      <c r="F17" s="2">
        <f>E17-B17</f>
        <v>3132</v>
      </c>
      <c r="G17" s="2">
        <v>10988</v>
      </c>
      <c r="H17" s="2">
        <f>G17-E17</f>
        <v>-644</v>
      </c>
      <c r="I17" s="2">
        <f>2623+7834+531</f>
        <v>10988</v>
      </c>
      <c r="J17" s="2">
        <f>I17-G17</f>
        <v>0</v>
      </c>
      <c r="K17" s="2">
        <f>F17+H17+J17</f>
        <v>2488</v>
      </c>
    </row>
    <row r="18" spans="1:8" s="2" customFormat="1" ht="7.5" customHeight="1">
      <c r="A18" s="8"/>
      <c r="B18" s="8"/>
      <c r="F18" s="2">
        <f>IF(B18=0,"",E18-B18)</f>
      </c>
      <c r="H18" s="2">
        <f>IF(D18=0,"",G18-D18)</f>
      </c>
    </row>
    <row r="19" spans="1:11" s="3" customFormat="1" ht="12.75">
      <c r="A19" s="9" t="s">
        <v>26</v>
      </c>
      <c r="B19" s="9">
        <f>B7+B15</f>
        <v>270132</v>
      </c>
      <c r="C19" s="9">
        <f aca="true" t="shared" si="5" ref="C19:K19">C7+C15</f>
        <v>265182</v>
      </c>
      <c r="D19" s="9">
        <f t="shared" si="5"/>
        <v>4950</v>
      </c>
      <c r="E19" s="9">
        <f t="shared" si="5"/>
        <v>280422</v>
      </c>
      <c r="F19" s="9">
        <f t="shared" si="5"/>
        <v>10290</v>
      </c>
      <c r="G19" s="9">
        <f t="shared" si="5"/>
        <v>294954</v>
      </c>
      <c r="H19" s="9">
        <f>H7+H15</f>
        <v>14532</v>
      </c>
      <c r="I19" s="9">
        <f t="shared" si="5"/>
        <v>306434</v>
      </c>
      <c r="J19" s="9">
        <f>J7+J15</f>
        <v>11480</v>
      </c>
      <c r="K19" s="9">
        <f t="shared" si="5"/>
        <v>36302</v>
      </c>
    </row>
    <row r="20" s="2" customFormat="1" ht="7.5" customHeight="1"/>
    <row r="21" spans="1:9" s="2" customFormat="1" ht="12.75">
      <c r="A21" s="2" t="s">
        <v>9</v>
      </c>
      <c r="E21" s="2">
        <v>278167</v>
      </c>
      <c r="G21" s="2">
        <v>291494</v>
      </c>
      <c r="I21" s="2">
        <v>301938</v>
      </c>
    </row>
    <row r="22" s="2" customFormat="1" ht="7.5" customHeight="1"/>
    <row r="23" spans="1:9" s="2" customFormat="1" ht="12.75">
      <c r="A23" s="2" t="s">
        <v>22</v>
      </c>
      <c r="E23" s="2">
        <f>E19-E21</f>
        <v>2255</v>
      </c>
      <c r="G23" s="2">
        <f>G19-G21</f>
        <v>3460</v>
      </c>
      <c r="I23" s="2">
        <f>I19-I21</f>
        <v>4496</v>
      </c>
    </row>
    <row r="24" s="2" customFormat="1" ht="12.75"/>
    <row r="25" spans="1:11" s="2" customFormat="1" ht="12.75">
      <c r="A25" s="4" t="s">
        <v>4</v>
      </c>
      <c r="B25" s="11" t="s">
        <v>27</v>
      </c>
      <c r="C25" s="11"/>
      <c r="D25" s="11"/>
      <c r="E25" s="11"/>
      <c r="F25" s="11"/>
      <c r="G25" s="11"/>
      <c r="H25" s="11"/>
      <c r="I25" s="11"/>
      <c r="J25" s="11"/>
      <c r="K25" s="11"/>
    </row>
    <row r="26" spans="1:11" s="2" customFormat="1" ht="12.75">
      <c r="A26" s="9" t="s">
        <v>24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s="2" customFormat="1" ht="12.75">
      <c r="A27" s="8" t="s">
        <v>14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s="2" customFormat="1" ht="12.75">
      <c r="A28" s="8" t="s">
        <v>23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s="2" customFormat="1" ht="12.75">
      <c r="A29" s="8" t="s">
        <v>15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s="2" customFormat="1" ht="12.75">
      <c r="A30" s="8" t="s">
        <v>16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s="2" customFormat="1" ht="12.75">
      <c r="A31" s="8" t="s">
        <v>17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s="2" customFormat="1" ht="12.75">
      <c r="A32" s="8" t="s">
        <v>18</v>
      </c>
      <c r="B32" s="13" t="s">
        <v>28</v>
      </c>
      <c r="C32" s="13"/>
      <c r="D32" s="13"/>
      <c r="E32" s="13"/>
      <c r="F32" s="13"/>
      <c r="G32" s="13"/>
      <c r="H32" s="13"/>
      <c r="I32" s="13"/>
      <c r="J32" s="13"/>
      <c r="K32" s="13"/>
    </row>
    <row r="33" spans="1:11" s="2" customFormat="1" ht="12.75">
      <c r="A33" s="8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="2" customFormat="1" ht="12.75">
      <c r="A34" s="9" t="s">
        <v>25</v>
      </c>
    </row>
    <row r="35" s="2" customFormat="1" ht="12.75">
      <c r="A35" s="8" t="s">
        <v>19</v>
      </c>
    </row>
    <row r="36" spans="1:11" s="2" customFormat="1" ht="12.75">
      <c r="A36" s="8" t="s">
        <v>20</v>
      </c>
      <c r="B36" s="13" t="s">
        <v>30</v>
      </c>
      <c r="C36" s="13"/>
      <c r="D36" s="13"/>
      <c r="E36" s="13"/>
      <c r="F36" s="13"/>
      <c r="G36" s="13"/>
      <c r="H36" s="13"/>
      <c r="I36" s="13"/>
      <c r="J36" s="13"/>
      <c r="K36" s="13"/>
    </row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</sheetData>
  <mergeCells count="14">
    <mergeCell ref="B33:K33"/>
    <mergeCell ref="B36:K36"/>
    <mergeCell ref="B29:K29"/>
    <mergeCell ref="B30:K30"/>
    <mergeCell ref="B31:K31"/>
    <mergeCell ref="B32:K32"/>
    <mergeCell ref="B25:K25"/>
    <mergeCell ref="B26:K26"/>
    <mergeCell ref="B27:K27"/>
    <mergeCell ref="B28:K28"/>
    <mergeCell ref="B5:D5"/>
    <mergeCell ref="E5:F5"/>
    <mergeCell ref="G5:H5"/>
    <mergeCell ref="I5:J5"/>
  </mergeCells>
  <printOptions/>
  <pageMargins left="0.7874015748031497" right="0" top="1.1811023622047245" bottom="0.984251968503937" header="0.5118110236220472" footer="0.5118110236220472"/>
  <pageSetup horizontalDpi="600" verticalDpi="600" orientation="landscape" paperSize="9" r:id="rId1"/>
  <headerFooter alignWithMargins="0">
    <oddHeader>&amp;LNACKA KOMMUN
Stadsledningskontoret
Jill Salander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Nacka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Salander</dc:creator>
  <cp:keywords/>
  <dc:description/>
  <cp:lastModifiedBy>Nacka</cp:lastModifiedBy>
  <cp:lastPrinted>2005-09-20T13:42:40Z</cp:lastPrinted>
  <dcterms:created xsi:type="dcterms:W3CDTF">2005-09-20T06:35:10Z</dcterms:created>
  <dcterms:modified xsi:type="dcterms:W3CDTF">2005-09-20T13:56:30Z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1899710564</vt:i4>
  </property>
  <property fmtid="{D5CDD505-2E9C-101B-9397-08002B2CF9AE}" pid="3" name="_EmailSubject">
    <vt:lpwstr>Reviderade Mål och budget</vt:lpwstr>
  </property>
  <property fmtid="{D5CDD505-2E9C-101B-9397-08002B2CF9AE}" pid="4" name="_AuthorEmail">
    <vt:lpwstr>jill.salander@nacka.se</vt:lpwstr>
  </property>
  <property fmtid="{D5CDD505-2E9C-101B-9397-08002B2CF9AE}" pid="5" name="_AuthorEmailDisplayName">
    <vt:lpwstr>Salander, Jill</vt:lpwstr>
  </property>
  <property fmtid="{D5CDD505-2E9C-101B-9397-08002B2CF9AE}" pid="6" name="_ReviewingToolsShownOnce">
    <vt:lpwstr/>
  </property>
</Properties>
</file>