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0"/>
  </bookViews>
  <sheets>
    <sheet name="Förskola" sheetId="1" r:id="rId1"/>
    <sheet name="Familjedaghem" sheetId="2" r:id="rId2"/>
    <sheet name="Fritidshem" sheetId="3" r:id="rId3"/>
    <sheet name="Föräldrakooperativ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<sst xmlns="http://schemas.openxmlformats.org/spreadsheetml/2006/main" count="121" uniqueCount="69">
  <si>
    <t>Baschecken subventioneras med 71%. Tilläggschecken för förskolebarn subventioneras med 55%.</t>
  </si>
  <si>
    <t>Bascheck 25 timmar/vecka + 1 062 kr per timme/vecka</t>
  </si>
  <si>
    <t xml:space="preserve">F Ö R S K O L A </t>
  </si>
  <si>
    <t>1-2 år</t>
  </si>
  <si>
    <t>3-5 år</t>
  </si>
  <si>
    <t>6 år</t>
  </si>
  <si>
    <t>Enheten</t>
  </si>
  <si>
    <t>Föräldrarna</t>
  </si>
  <si>
    <t>Omsorgstid
i timmar/v</t>
  </si>
  <si>
    <t>Tillägg</t>
  </si>
  <si>
    <t>erhåller
 per år</t>
  </si>
  <si>
    <t>betalar
per månad</t>
  </si>
  <si>
    <t>15 *)</t>
  </si>
  <si>
    <t>*) 15 timmar/vecka gäller endast för barn med arbetslös förälder.</t>
  </si>
  <si>
    <t>Checkbelopp och checktaxa - förskola 2001</t>
  </si>
  <si>
    <t>Checktaxa betalas 12 månader per år</t>
  </si>
  <si>
    <t xml:space="preserve">F A M I L J E D A G H E M </t>
  </si>
  <si>
    <t>Omsorgstid
 i timmar/v</t>
  </si>
  <si>
    <t>Checkbelopp och checktaxa - familjedaghem 2001</t>
  </si>
  <si>
    <t xml:space="preserve">Baschecken subventioneras med 71%. Tilläggschecken för omsorgsdel till förskoleklass subventioneras med 55% </t>
  </si>
  <si>
    <t>och för fritidshem med 41%.</t>
  </si>
  <si>
    <t>F R I T I D S H E M</t>
  </si>
  <si>
    <t>Förskoleklassbarn 6 år</t>
  </si>
  <si>
    <t>Skolbarn 7-9 år</t>
  </si>
  <si>
    <t>5</t>
  </si>
  <si>
    <t>6</t>
  </si>
  <si>
    <t>7</t>
  </si>
  <si>
    <t>8</t>
  </si>
  <si>
    <t>9</t>
  </si>
  <si>
    <t>5-10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</si>
  <si>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</si>
  <si>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</si>
  <si>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</si>
  <si>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</si>
  <si>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</si>
  <si>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</si>
  <si>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</si>
  <si>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</si>
  <si>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</si>
  <si>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</si>
  <si>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</si>
  <si>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</si>
  <si>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</si>
  <si>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</si>
  <si>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</si>
  <si>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</si>
  <si>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</si>
  <si>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</si>
  <si>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</si>
  <si>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</si>
  <si>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</si>
  <si>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</si>
  <si>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</si>
  <si>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</si>
  <si>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</si>
  <si>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Checkbelopp och checktaxa - fritidshem 2001</t>
  </si>
  <si>
    <t>F Ö R Ä L D R A K O O P E R A T I V</t>
  </si>
  <si>
    <t>Föräldrakooperativ 40 timmar/vecka:</t>
  </si>
  <si>
    <t>1 - 2 år</t>
  </si>
  <si>
    <t>3 - 5 år</t>
  </si>
  <si>
    <t>Fritidshem efter förskoleklass 6 år, 25 t/v</t>
  </si>
  <si>
    <t>Fritidshem 7-9 år, 15 t/v</t>
  </si>
  <si>
    <t>15-timmarscheck för barn med arbetslös förälder:</t>
  </si>
  <si>
    <t>Föräldrakooperativ, 15 t/v</t>
  </si>
  <si>
    <t>Fritidshem 6-9 år, 10 t/v</t>
  </si>
  <si>
    <t>D E L T I D S G R U P P   5 - Å R I N G A R</t>
  </si>
  <si>
    <t>Deltidsgrupp 5-åringar</t>
  </si>
  <si>
    <t>F-koop deltidsgrupp 5-åringar</t>
  </si>
  <si>
    <t>Checkbelopp och checktaxa - föräldrakooperativ och deltidsgrupp 2001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</si>
</sst>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Continuous"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Continuous"/>
    </xf>
    <xf numFmtId="3" fontId="0" fillId="2" borderId="0" xfId="0" applyNumberFormat="1" applyFill="1" applyBorder="1" applyAlignment="1">
      <alignment/>
    </xf>
    <xf numFmtId="10" fontId="0" fillId="2" borderId="1" xfId="0" applyNumberFormat="1" applyFont="1" applyFill="1" applyBorder="1" applyAlignment="1">
      <alignment horizontal="right"/>
    </xf>
    <xf numFmtId="10" fontId="0" fillId="2" borderId="2" xfId="0" applyNumberFormat="1" applyFont="1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10" fontId="0" fillId="2" borderId="1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/>
    </xf>
    <xf numFmtId="3" fontId="0" fillId="2" borderId="0" xfId="0" applyNumberFormat="1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2" xfId="0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3" fontId="0" fillId="2" borderId="0" xfId="0" applyNumberForma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10" fontId="0" fillId="2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eckbelopp%20HT%202000%20+2%+1vt01sm&#229;barn%20+1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Belopp förskola"/>
      <sheetName val="Belopp famdaghem"/>
      <sheetName val="Belopp fritidshem"/>
      <sheetName val="Belopp f-koop"/>
      <sheetName val="Syskonrabatt f-koop"/>
      <sheetName val="Uträkning av subvention"/>
    </sheetNames>
    <sheetDataSet>
      <sheetData sheetId="0">
        <row r="10">
          <cell r="D10">
            <v>0.2971</v>
          </cell>
        </row>
        <row r="18">
          <cell r="B18">
            <v>73200.81402288</v>
          </cell>
        </row>
        <row r="19">
          <cell r="B19">
            <v>61325.972244000004</v>
          </cell>
        </row>
        <row r="20">
          <cell r="B20">
            <v>54329.719212</v>
          </cell>
        </row>
        <row r="22">
          <cell r="B22">
            <v>57435.023668680005</v>
          </cell>
        </row>
        <row r="23">
          <cell r="B23">
            <v>45716.27882400001</v>
          </cell>
        </row>
        <row r="24">
          <cell r="B24">
            <v>45716.27882400001</v>
          </cell>
        </row>
        <row r="25">
          <cell r="B25">
            <v>30279.968064</v>
          </cell>
        </row>
        <row r="26">
          <cell r="B26">
            <v>24529.968576000003</v>
          </cell>
        </row>
        <row r="32">
          <cell r="B32">
            <v>1115.953848</v>
          </cell>
          <cell r="E32">
            <v>42.3318493008</v>
          </cell>
        </row>
        <row r="33">
          <cell r="B33">
            <v>1115.953848</v>
          </cell>
          <cell r="E33">
            <v>55.230415860600004</v>
          </cell>
        </row>
        <row r="39">
          <cell r="E39">
            <v>42.755167793808006</v>
          </cell>
        </row>
        <row r="49">
          <cell r="B49">
            <v>64202.42702253835</v>
          </cell>
          <cell r="E49">
            <v>303</v>
          </cell>
        </row>
        <row r="50">
          <cell r="B50">
            <v>55855.6007361636</v>
          </cell>
          <cell r="E50">
            <v>303</v>
          </cell>
        </row>
        <row r="51">
          <cell r="B51">
            <v>50937.9344799708</v>
          </cell>
          <cell r="E51">
            <v>303</v>
          </cell>
        </row>
        <row r="52">
          <cell r="B52">
            <v>34033.3643980416</v>
          </cell>
          <cell r="E52">
            <v>303</v>
          </cell>
        </row>
        <row r="53">
          <cell r="B53">
            <v>23138.059200434403</v>
          </cell>
          <cell r="E53">
            <v>303</v>
          </cell>
        </row>
        <row r="60">
          <cell r="B60">
            <v>22300.162488</v>
          </cell>
          <cell r="E60">
            <v>736.1531416872</v>
          </cell>
        </row>
        <row r="61">
          <cell r="B61">
            <v>18401.7842128152</v>
          </cell>
          <cell r="E61">
            <v>303</v>
          </cell>
        </row>
        <row r="77">
          <cell r="B77">
            <v>34501.71130600941</v>
          </cell>
          <cell r="E77">
            <v>303</v>
          </cell>
        </row>
        <row r="78">
          <cell r="B78">
            <v>29493.615534184562</v>
          </cell>
          <cell r="E78">
            <v>303</v>
          </cell>
        </row>
        <row r="79">
          <cell r="B79">
            <v>26543.015780468882</v>
          </cell>
          <cell r="E79">
            <v>303</v>
          </cell>
        </row>
        <row r="82">
          <cell r="B82">
            <v>20872.114912070403</v>
          </cell>
          <cell r="E82">
            <v>302.5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10.8515625" style="0" customWidth="1"/>
    <col min="2" max="2" width="6.7109375" style="0" customWidth="1"/>
    <col min="3" max="3" width="11.7109375" style="0" customWidth="1"/>
    <col min="4" max="4" width="10.7109375" style="0" customWidth="1"/>
    <col min="5" max="5" width="11.28125" style="0" customWidth="1"/>
    <col min="6" max="7" width="11.421875" style="0" customWidth="1"/>
    <col min="8" max="14" width="12.7109375" style="0" customWidth="1"/>
    <col min="15" max="15" width="10.28125" style="0" customWidth="1"/>
    <col min="16" max="19" width="12.7109375" style="0" customWidth="1"/>
    <col min="21" max="21" width="10.7109375" style="0" customWidth="1"/>
  </cols>
  <sheetData>
    <row r="1" spans="1:8" ht="20.25">
      <c r="A1" s="1" t="s">
        <v>14</v>
      </c>
      <c r="B1" s="2"/>
      <c r="C1" s="2"/>
      <c r="D1" s="2"/>
      <c r="E1" s="2"/>
      <c r="F1" s="2"/>
      <c r="G1" s="2"/>
      <c r="H1" s="2"/>
    </row>
    <row r="2" ht="15" hidden="1">
      <c r="A2" s="3" t="s">
        <v>0</v>
      </c>
    </row>
    <row r="3" spans="1:8" ht="15">
      <c r="A3" s="4"/>
      <c r="B3" s="5"/>
      <c r="C3" s="5"/>
      <c r="D3" s="5"/>
      <c r="E3" s="5"/>
      <c r="F3" s="5"/>
      <c r="G3" s="5"/>
      <c r="H3" s="5"/>
    </row>
    <row r="4" spans="1:8" ht="12.75" hidden="1">
      <c r="A4" s="6" t="s">
        <v>1</v>
      </c>
      <c r="B4" s="6"/>
      <c r="C4" s="6"/>
      <c r="D4" s="6"/>
      <c r="E4" s="6"/>
      <c r="F4" s="6"/>
      <c r="G4" s="6"/>
      <c r="H4" s="6"/>
    </row>
    <row r="5" spans="1:2" ht="12.75">
      <c r="A5" s="74" t="s">
        <v>2</v>
      </c>
      <c r="B5" s="73"/>
    </row>
    <row r="6" spans="1:7" ht="12.75">
      <c r="A6" s="8"/>
      <c r="B6" s="9"/>
      <c r="C6" s="10" t="s">
        <v>3</v>
      </c>
      <c r="D6" s="11"/>
      <c r="E6" s="10" t="s">
        <v>4</v>
      </c>
      <c r="F6" s="11"/>
      <c r="G6" s="12" t="s">
        <v>5</v>
      </c>
    </row>
    <row r="7" spans="1:8" ht="12.75">
      <c r="A7" s="9"/>
      <c r="B7" s="13"/>
      <c r="C7" s="14" t="s">
        <v>6</v>
      </c>
      <c r="D7" s="15" t="s">
        <v>7</v>
      </c>
      <c r="E7" s="14" t="s">
        <v>6</v>
      </c>
      <c r="F7" s="15" t="s">
        <v>7</v>
      </c>
      <c r="G7" s="14" t="s">
        <v>6</v>
      </c>
      <c r="H7" s="16" t="s">
        <v>7</v>
      </c>
    </row>
    <row r="8" spans="1:8" ht="25.5">
      <c r="A8" s="17" t="s">
        <v>8</v>
      </c>
      <c r="B8" s="18" t="s">
        <v>9</v>
      </c>
      <c r="C8" s="19" t="s">
        <v>10</v>
      </c>
      <c r="D8" s="20" t="s">
        <v>11</v>
      </c>
      <c r="E8" s="19" t="s">
        <v>10</v>
      </c>
      <c r="F8" s="20" t="s">
        <v>11</v>
      </c>
      <c r="G8" s="19" t="s">
        <v>10</v>
      </c>
      <c r="H8" s="21" t="s">
        <v>11</v>
      </c>
    </row>
    <row r="9" spans="1:8" ht="12.75">
      <c r="A9" s="22" t="s">
        <v>12</v>
      </c>
      <c r="B9" s="23">
        <v>0</v>
      </c>
      <c r="C9" s="24">
        <f>C15/25*15</f>
        <v>43920.488413728</v>
      </c>
      <c r="D9" s="24">
        <f>(C9*'[1]System'!$D10)/12</f>
        <v>1087.3980923098823</v>
      </c>
      <c r="E9" s="24">
        <f>E15/25*15</f>
        <v>36795.5833464</v>
      </c>
      <c r="F9" s="24">
        <f>(E9*'[1]System'!$D10)/12</f>
        <v>910.99731768462</v>
      </c>
      <c r="G9" s="24">
        <f>G15/25*15</f>
        <v>32597.831527200004</v>
      </c>
      <c r="H9" s="24">
        <f>(G9*'[1]System'!$D10)/12</f>
        <v>807.0679788942599</v>
      </c>
    </row>
    <row r="10" spans="1:8" ht="12.75">
      <c r="A10" s="25">
        <v>20</v>
      </c>
      <c r="B10" s="26">
        <v>0</v>
      </c>
      <c r="C10" s="27">
        <f>C$15/25*$A10</f>
        <v>58560.651218304</v>
      </c>
      <c r="D10" s="28">
        <f>(C10*'[1]System'!D10)/12</f>
        <v>1449.864123079843</v>
      </c>
      <c r="E10" s="27">
        <f>E$15/25*$A10</f>
        <v>49060.7777952</v>
      </c>
      <c r="F10" s="28">
        <f>(E10*'[1]System'!D10)/12</f>
        <v>1214.66309024616</v>
      </c>
      <c r="G10" s="27">
        <f>G$15/25*$A10</f>
        <v>43463.77536960001</v>
      </c>
      <c r="H10" s="28">
        <f>(G10*'[1]System'!D10)/12</f>
        <v>1076.09063852568</v>
      </c>
    </row>
    <row r="11" spans="1:8" ht="12.75">
      <c r="A11" s="29">
        <v>21</v>
      </c>
      <c r="B11" s="30">
        <v>0</v>
      </c>
      <c r="C11" s="31">
        <f>C$15/25*$A11</f>
        <v>61488.6837792192</v>
      </c>
      <c r="D11" s="24">
        <f>(C11*'[1]System'!D10)/12</f>
        <v>1522.3573292338353</v>
      </c>
      <c r="E11" s="31">
        <f>E$15/25*$A11</f>
        <v>51513.81668496</v>
      </c>
      <c r="F11" s="24">
        <f>(E11*'[1]System'!D10)/12</f>
        <v>1275.396244758468</v>
      </c>
      <c r="G11" s="31">
        <f>G$15/25*$A11</f>
        <v>45636.96413808001</v>
      </c>
      <c r="H11" s="24">
        <f>(G11*'[1]System'!D10)/12</f>
        <v>1129.895170451964</v>
      </c>
    </row>
    <row r="12" spans="1:8" ht="12.75">
      <c r="A12" s="29">
        <v>22</v>
      </c>
      <c r="B12" s="30">
        <v>0</v>
      </c>
      <c r="C12" s="31">
        <f>C$15/25*$A12</f>
        <v>64416.7163401344</v>
      </c>
      <c r="D12" s="24">
        <f>(C12*'[1]System'!D10)/12</f>
        <v>1594.8505353878274</v>
      </c>
      <c r="E12" s="31">
        <f>E$15/25*$A12</f>
        <v>53966.85557472</v>
      </c>
      <c r="F12" s="24">
        <f>(E12*'[1]System'!D10)/12</f>
        <v>1336.1293992707758</v>
      </c>
      <c r="G12" s="31">
        <f>G$15/25*$A12</f>
        <v>47810.152906560004</v>
      </c>
      <c r="H12" s="24">
        <f>(G12*'[1]System'!D10)/12</f>
        <v>1183.699702378248</v>
      </c>
    </row>
    <row r="13" spans="1:8" ht="12.75">
      <c r="A13" s="29">
        <v>23</v>
      </c>
      <c r="B13" s="30">
        <v>0</v>
      </c>
      <c r="C13" s="31">
        <f>C$15/25*$A13</f>
        <v>67344.7489010496</v>
      </c>
      <c r="D13" s="24">
        <f>(C13*'[1]System'!D10)/12</f>
        <v>1667.3437415418196</v>
      </c>
      <c r="E13" s="31">
        <f>E$15/25*$A13</f>
        <v>56419.89446448</v>
      </c>
      <c r="F13" s="24">
        <f>(E13*'[1]System'!D10)/12</f>
        <v>1396.862553783084</v>
      </c>
      <c r="G13" s="31">
        <f>G$15/25*$A13</f>
        <v>49983.34167504001</v>
      </c>
      <c r="H13" s="24">
        <f>(G13*'[1]System'!D10)/12</f>
        <v>1237.504234304532</v>
      </c>
    </row>
    <row r="14" spans="1:8" ht="12.75">
      <c r="A14" s="29">
        <v>24</v>
      </c>
      <c r="B14" s="30">
        <v>0</v>
      </c>
      <c r="C14" s="31">
        <f>C$15/25*$A14</f>
        <v>70272.7814619648</v>
      </c>
      <c r="D14" s="24">
        <f>(C14*'[1]System'!D10)/12</f>
        <v>1739.8369476958117</v>
      </c>
      <c r="E14" s="31">
        <f>E$15/25*$A14</f>
        <v>58872.93335424</v>
      </c>
      <c r="F14" s="24">
        <f>(E14*'[1]System'!D10)/12</f>
        <v>1457.595708295392</v>
      </c>
      <c r="G14" s="31">
        <f>G$15/25*$A14</f>
        <v>52156.53044352001</v>
      </c>
      <c r="H14" s="24">
        <f>(G14*'[1]System'!D10)/12</f>
        <v>1291.308766230816</v>
      </c>
    </row>
    <row r="15" spans="1:8" ht="12.75">
      <c r="A15" s="25">
        <v>25</v>
      </c>
      <c r="B15" s="25">
        <v>0</v>
      </c>
      <c r="C15" s="28">
        <f>'[1]System'!B18</f>
        <v>73200.81402288</v>
      </c>
      <c r="D15" s="28">
        <f>(C15*'[1]System'!D10)/12</f>
        <v>1812.3301538498038</v>
      </c>
      <c r="E15" s="28">
        <f>'[1]System'!B19</f>
        <v>61325.972244000004</v>
      </c>
      <c r="F15" s="28">
        <f>(E15*'[1]System'!D10)/12</f>
        <v>1518.3288628077</v>
      </c>
      <c r="G15" s="28">
        <f>'[1]System'!B20</f>
        <v>54329.719212</v>
      </c>
      <c r="H15" s="28">
        <f>(G15*'[1]System'!D10)/12</f>
        <v>1345.1132981571</v>
      </c>
    </row>
    <row r="16" spans="1:8" ht="12.75">
      <c r="A16" s="32">
        <v>26</v>
      </c>
      <c r="B16" s="32">
        <v>1</v>
      </c>
      <c r="C16" s="33">
        <f>C$15+($B16*'[1]System'!$B$32)</f>
        <v>74316.76787088001</v>
      </c>
      <c r="D16" s="33">
        <f>D$15+($B16*'[1]System'!$E$39)</f>
        <v>1855.0853216436117</v>
      </c>
      <c r="E16" s="33">
        <f>E$15+($B16*'[1]System'!$B$32)</f>
        <v>62441.926092</v>
      </c>
      <c r="F16" s="33">
        <f>F$15+($B16*'[1]System'!$E$32)</f>
        <v>1560.6607121085</v>
      </c>
      <c r="G16" s="33">
        <f>G$15+($B16*'[1]System'!$B$32)</f>
        <v>55445.67306</v>
      </c>
      <c r="H16" s="33">
        <f>H$15+($B16*'[1]System'!$E$32)</f>
        <v>1387.4451474579</v>
      </c>
    </row>
    <row r="17" spans="1:8" ht="12.75">
      <c r="A17" s="32">
        <v>27</v>
      </c>
      <c r="B17" s="32">
        <v>2</v>
      </c>
      <c r="C17" s="33">
        <f>C$15+($B17*'[1]System'!$B$32)</f>
        <v>75432.72171888</v>
      </c>
      <c r="D17" s="33">
        <f>D$15+($B17*'[1]System'!$E$39)</f>
        <v>1897.8404894374198</v>
      </c>
      <c r="E17" s="33">
        <f>E$15+($B17*'[1]System'!$B$32)</f>
        <v>63557.879940000006</v>
      </c>
      <c r="F17" s="33">
        <f>F$15+($B17*'[1]System'!$E$32)</f>
        <v>1602.9925614093</v>
      </c>
      <c r="G17" s="33">
        <f>G$15+($B17*'[1]System'!$B$32)</f>
        <v>56561.626908000006</v>
      </c>
      <c r="H17" s="33">
        <f>H$15+($B17*'[1]System'!$E$32)</f>
        <v>1429.7769967587</v>
      </c>
    </row>
    <row r="18" spans="1:8" ht="12.75">
      <c r="A18" s="32">
        <v>28</v>
      </c>
      <c r="B18" s="32">
        <v>3</v>
      </c>
      <c r="C18" s="33">
        <f>C$15+($B18*'[1]System'!$B$32)</f>
        <v>76548.67556688</v>
      </c>
      <c r="D18" s="33">
        <f>D$15+($B18*'[1]System'!$E$39)</f>
        <v>1940.5956572312277</v>
      </c>
      <c r="E18" s="33">
        <f>E$15+($B18*'[1]System'!$B$32)</f>
        <v>64673.833788</v>
      </c>
      <c r="F18" s="33">
        <f>F$15+($B18*'[1]System'!$E$32)</f>
        <v>1645.3244107101</v>
      </c>
      <c r="G18" s="33">
        <f>G$15+($B18*'[1]System'!$B$32)</f>
        <v>57677.580756</v>
      </c>
      <c r="H18" s="33">
        <f>H$15+($B18*'[1]System'!$E$32)</f>
        <v>1472.1088460595</v>
      </c>
    </row>
    <row r="19" spans="1:8" ht="12.75">
      <c r="A19" s="32">
        <v>29</v>
      </c>
      <c r="B19" s="32">
        <v>4</v>
      </c>
      <c r="C19" s="33">
        <f>C$15+($B19*'[1]System'!$B$32)</f>
        <v>77664.62941488001</v>
      </c>
      <c r="D19" s="33">
        <f>D$15+($B19*'[1]System'!$E$39)</f>
        <v>1983.3508250250359</v>
      </c>
      <c r="E19" s="33">
        <f>E$15+($B19*'[1]System'!$B$32)</f>
        <v>65789.78763600001</v>
      </c>
      <c r="F19" s="33">
        <f>F$15+($B19*'[1]System'!$E$32)</f>
        <v>1687.6562600109</v>
      </c>
      <c r="G19" s="33">
        <f>G$15+($B19*'[1]System'!$B$32)</f>
        <v>58793.534604</v>
      </c>
      <c r="H19" s="33">
        <f>H$15+($B19*'[1]System'!$E$32)</f>
        <v>1514.4406953603</v>
      </c>
    </row>
    <row r="20" spans="1:8" ht="12.75">
      <c r="A20" s="25">
        <v>30</v>
      </c>
      <c r="B20" s="25">
        <v>5</v>
      </c>
      <c r="C20" s="13">
        <f>C$15+($B20*'[1]System'!$B$32)</f>
        <v>78780.58326288</v>
      </c>
      <c r="D20" s="13">
        <f>D$15+($B20*'[1]System'!$E$39)</f>
        <v>2026.1059928188438</v>
      </c>
      <c r="E20" s="13">
        <f>E$15+($B20*'[1]System'!$B$32)</f>
        <v>66905.741484</v>
      </c>
      <c r="F20" s="13">
        <f>F$15+($B20*'[1]System'!$E$32)</f>
        <v>1729.9881093117</v>
      </c>
      <c r="G20" s="13">
        <f>G$15+($B20*'[1]System'!$B$32)</f>
        <v>59909.488452000005</v>
      </c>
      <c r="H20" s="13">
        <f>H$15+($B20*'[1]System'!$E$32)</f>
        <v>1556.7725446611</v>
      </c>
    </row>
    <row r="21" spans="1:8" ht="12.75">
      <c r="A21" s="34">
        <v>31</v>
      </c>
      <c r="B21" s="34">
        <v>6</v>
      </c>
      <c r="C21" s="33">
        <f>C$15+($B21*'[1]System'!$B$32)</f>
        <v>79896.53711088</v>
      </c>
      <c r="D21" s="33">
        <f>D$15+($B21*'[1]System'!$E$39)</f>
        <v>2068.861160612652</v>
      </c>
      <c r="E21" s="33">
        <f>E$15+($B21*'[1]System'!$B$32)</f>
        <v>68021.695332</v>
      </c>
      <c r="F21" s="33">
        <f>F$15+($B21*'[1]System'!$E$32)</f>
        <v>1772.3199586125002</v>
      </c>
      <c r="G21" s="33">
        <f>G$15+($B21*'[1]System'!$B$32)</f>
        <v>61025.4423</v>
      </c>
      <c r="H21" s="33">
        <f>H$15+($B21*'[1]System'!$E$32)</f>
        <v>1599.1043939618999</v>
      </c>
    </row>
    <row r="22" spans="1:8" ht="12.75">
      <c r="A22" s="34">
        <v>32</v>
      </c>
      <c r="B22" s="34">
        <v>7</v>
      </c>
      <c r="C22" s="33">
        <f>C$15+($B22*'[1]System'!$B$32)</f>
        <v>81012.49095888001</v>
      </c>
      <c r="D22" s="33">
        <f>D$15+($B22*'[1]System'!$E$39)</f>
        <v>2111.6163284064596</v>
      </c>
      <c r="E22" s="33">
        <f>E$15+($B22*'[1]System'!$B$32)</f>
        <v>69137.64918000001</v>
      </c>
      <c r="F22" s="33">
        <f>F$15+($B22*'[1]System'!$E$32)</f>
        <v>1814.6518079133</v>
      </c>
      <c r="G22" s="33">
        <f>G$15+($B22*'[1]System'!$B$32)</f>
        <v>62141.39614800001</v>
      </c>
      <c r="H22" s="33">
        <f>H$15+($B22*'[1]System'!$E$32)</f>
        <v>1641.4362432627</v>
      </c>
    </row>
    <row r="23" spans="1:8" ht="12.75">
      <c r="A23" s="34">
        <v>33</v>
      </c>
      <c r="B23" s="34">
        <v>8</v>
      </c>
      <c r="C23" s="33">
        <f>C$15+($B23*'[1]System'!$B$32)</f>
        <v>82128.44480688</v>
      </c>
      <c r="D23" s="33">
        <f>D$15+($B23*'[1]System'!$E$39)</f>
        <v>2154.3714962002678</v>
      </c>
      <c r="E23" s="33">
        <f>E$15+($B23*'[1]System'!$B$32)</f>
        <v>70253.60302800001</v>
      </c>
      <c r="F23" s="33">
        <f>F$15+($B23*'[1]System'!$E$32)</f>
        <v>1856.9836572141</v>
      </c>
      <c r="G23" s="33">
        <f>G$15+($B23*'[1]System'!$B$32)</f>
        <v>63257.349996000004</v>
      </c>
      <c r="H23" s="33">
        <f>H$15+($B23*'[1]System'!$E$32)</f>
        <v>1683.7680925635</v>
      </c>
    </row>
    <row r="24" spans="1:8" ht="12.75">
      <c r="A24" s="34">
        <v>34</v>
      </c>
      <c r="B24" s="34">
        <v>9</v>
      </c>
      <c r="C24" s="33">
        <f>C$15+($B24*'[1]System'!$B$32)</f>
        <v>83244.39865488</v>
      </c>
      <c r="D24" s="33">
        <f>D$15+($B24*'[1]System'!$E$39)</f>
        <v>2197.126663994076</v>
      </c>
      <c r="E24" s="33">
        <f>E$15+($B24*'[1]System'!$B$32)</f>
        <v>71369.556876</v>
      </c>
      <c r="F24" s="33">
        <f>F$15+($B24*'[1]System'!$E$32)</f>
        <v>1899.3155065149</v>
      </c>
      <c r="G24" s="33">
        <f>G$15+($B24*'[1]System'!$B$32)</f>
        <v>64373.30384400001</v>
      </c>
      <c r="H24" s="33">
        <f>H$15+($B24*'[1]System'!$E$32)</f>
        <v>1726.0999418643</v>
      </c>
    </row>
    <row r="25" spans="1:8" ht="12.75">
      <c r="A25" s="25">
        <v>35</v>
      </c>
      <c r="B25" s="25">
        <v>10</v>
      </c>
      <c r="C25" s="13">
        <f>C$15+($B25*'[1]System'!$B$32)</f>
        <v>84360.35250288</v>
      </c>
      <c r="D25" s="13">
        <f>D$15+($B25*'[1]System'!$E$39)</f>
        <v>2239.881831787884</v>
      </c>
      <c r="E25" s="13">
        <f>E$15+($B25*'[1]System'!$B$32)</f>
        <v>72485.510724</v>
      </c>
      <c r="F25" s="13">
        <f>F$15+($B25*'[1]System'!$E$32)</f>
        <v>1941.6473558157</v>
      </c>
      <c r="G25" s="13">
        <f>G$15+($B25*'[1]System'!$B$32)</f>
        <v>65489.25769200001</v>
      </c>
      <c r="H25" s="13">
        <f>H$15+($B25*'[1]System'!$E$32)</f>
        <v>1768.4317911651</v>
      </c>
    </row>
    <row r="26" spans="1:8" ht="12.75">
      <c r="A26" s="34">
        <v>36</v>
      </c>
      <c r="B26" s="34">
        <v>11</v>
      </c>
      <c r="C26" s="33">
        <f>C$15+($B26*'[1]System'!$B$32)</f>
        <v>85476.30635088001</v>
      </c>
      <c r="D26" s="33">
        <f>D$15+($B26*'[1]System'!$E$39)</f>
        <v>2282.6369995816917</v>
      </c>
      <c r="E26" s="33">
        <f>E$15+($B26*'[1]System'!$B$32)</f>
        <v>73601.464572</v>
      </c>
      <c r="F26" s="33">
        <f>F$15+($B26*'[1]System'!$E$32)</f>
        <v>1983.9792051165</v>
      </c>
      <c r="G26" s="33">
        <f>G$15+($B26*'[1]System'!$B$32)</f>
        <v>66605.21154</v>
      </c>
      <c r="H26" s="33">
        <f>H$15+($B26*'[1]System'!$E$32)</f>
        <v>1810.7636404659</v>
      </c>
    </row>
    <row r="27" spans="1:8" ht="12.75">
      <c r="A27" s="34">
        <v>37</v>
      </c>
      <c r="B27" s="34">
        <v>12</v>
      </c>
      <c r="C27" s="33">
        <f>C$15+($B27*'[1]System'!$B$32)</f>
        <v>86592.26019888</v>
      </c>
      <c r="D27" s="33">
        <f>D$15+($B27*'[1]System'!$E$39)</f>
        <v>2325.3921673755</v>
      </c>
      <c r="E27" s="33">
        <f>E$15+($B27*'[1]System'!$B$32)</f>
        <v>74717.41842</v>
      </c>
      <c r="F27" s="33">
        <f>F$15+($B27*'[1]System'!$E$32)</f>
        <v>2026.3110544173</v>
      </c>
      <c r="G27" s="33">
        <f>G$15+($B27*'[1]System'!$B$32)</f>
        <v>67721.16538800001</v>
      </c>
      <c r="H27" s="33">
        <f>H$15+($B27*'[1]System'!$E$32)</f>
        <v>1853.0954897667</v>
      </c>
    </row>
    <row r="28" spans="1:8" ht="12.75">
      <c r="A28" s="34">
        <v>38</v>
      </c>
      <c r="B28" s="34">
        <v>13</v>
      </c>
      <c r="C28" s="33">
        <f>C$15+($B28*'[1]System'!$B$32)</f>
        <v>87708.21404688</v>
      </c>
      <c r="D28" s="33">
        <f>D$15+($B28*'[1]System'!$E$39)</f>
        <v>2368.147335169308</v>
      </c>
      <c r="E28" s="33">
        <f>E$15+($B28*'[1]System'!$B$32)</f>
        <v>75833.372268</v>
      </c>
      <c r="F28" s="33">
        <f>F$15+($B28*'[1]System'!$E$32)</f>
        <v>2068.6429037181</v>
      </c>
      <c r="G28" s="33">
        <f>G$15+($B28*'[1]System'!$B$32)</f>
        <v>68837.119236</v>
      </c>
      <c r="H28" s="33">
        <f>H$15+($B28*'[1]System'!$E$32)</f>
        <v>1895.4273390675</v>
      </c>
    </row>
    <row r="29" spans="1:8" ht="12.75">
      <c r="A29" s="34">
        <v>39</v>
      </c>
      <c r="B29" s="34">
        <v>14</v>
      </c>
      <c r="C29" s="33">
        <f>C$15+($B29*'[1]System'!$B$32)</f>
        <v>88824.16789488001</v>
      </c>
      <c r="D29" s="33">
        <f>D$15+($B29*'[1]System'!$E$39)</f>
        <v>2410.9025029631157</v>
      </c>
      <c r="E29" s="33">
        <f>E$15+($B29*'[1]System'!$B$32)</f>
        <v>76949.32611600001</v>
      </c>
      <c r="F29" s="33">
        <f>F$15+($B29*'[1]System'!$E$32)</f>
        <v>2110.9747530189</v>
      </c>
      <c r="G29" s="33">
        <f>G$15+($B29*'[1]System'!$B$32)</f>
        <v>69953.073084</v>
      </c>
      <c r="H29" s="33">
        <f>H$15+($B29*'[1]System'!$E$32)</f>
        <v>1937.7591883682999</v>
      </c>
    </row>
    <row r="30" spans="1:8" ht="12.75">
      <c r="A30" s="25">
        <v>40</v>
      </c>
      <c r="B30" s="25">
        <v>15</v>
      </c>
      <c r="C30" s="13">
        <f>C$15+($B30*'[1]System'!$B$32)</f>
        <v>89940.12174288</v>
      </c>
      <c r="D30" s="13">
        <f>D$15+($B30*'[1]System'!$E$39)</f>
        <v>2453.657670756924</v>
      </c>
      <c r="E30" s="13">
        <f>E$15+($B30*'[1]System'!$B$32)</f>
        <v>78065.279964</v>
      </c>
      <c r="F30" s="13">
        <f>F$15+($B30*'[1]System'!$E$32)</f>
        <v>2153.3066023197</v>
      </c>
      <c r="G30" s="13">
        <f>G$15+($B30*'[1]System'!$B$32)</f>
        <v>71069.02693200001</v>
      </c>
      <c r="H30" s="13">
        <f>H$15+($B30*'[1]System'!$E$32)</f>
        <v>1980.0910376691</v>
      </c>
    </row>
    <row r="31" spans="1:8" ht="12.75">
      <c r="A31" s="34">
        <v>41</v>
      </c>
      <c r="B31" s="34">
        <v>16</v>
      </c>
      <c r="C31" s="33">
        <f>C$15+($B31*'[1]System'!$B$32)</f>
        <v>91056.07559088</v>
      </c>
      <c r="D31" s="33">
        <f>D$15+($B31*'[1]System'!$E$39)</f>
        <v>2496.412838550732</v>
      </c>
      <c r="E31" s="33">
        <f>E$15+($B31*'[1]System'!$B$32)</f>
        <v>79181.233812</v>
      </c>
      <c r="F31" s="33">
        <f>F$15+($B31*'[1]System'!$E$32)</f>
        <v>2195.6384516205</v>
      </c>
      <c r="G31" s="33">
        <f>G$15+($B31*'[1]System'!$B$32)</f>
        <v>72184.98078000001</v>
      </c>
      <c r="H31" s="33">
        <f>H$15+($B31*'[1]System'!$E$32)</f>
        <v>2022.4228869699</v>
      </c>
    </row>
    <row r="32" spans="1:8" ht="12.75">
      <c r="A32" s="34">
        <v>42</v>
      </c>
      <c r="B32" s="34">
        <v>17</v>
      </c>
      <c r="C32" s="33">
        <f>C$15+($B32*'[1]System'!$B$32)</f>
        <v>92172.02943888001</v>
      </c>
      <c r="D32" s="33">
        <f>D$15+($B32*'[1]System'!$E$39)</f>
        <v>2539.16800634454</v>
      </c>
      <c r="E32" s="33">
        <f>E$15+($B32*'[1]System'!$B$32)</f>
        <v>80297.18766000001</v>
      </c>
      <c r="F32" s="33">
        <f>F$15+($B32*'[1]System'!$E$32)</f>
        <v>2237.9703009213</v>
      </c>
      <c r="G32" s="33">
        <f>G$15+($B32*'[1]System'!$B$32)</f>
        <v>73300.934628</v>
      </c>
      <c r="H32" s="33">
        <f>H$15+($B32*'[1]System'!$E$32)</f>
        <v>2064.7547362707</v>
      </c>
    </row>
    <row r="33" spans="1:8" ht="12.75">
      <c r="A33" s="34">
        <v>43</v>
      </c>
      <c r="B33" s="34">
        <v>18</v>
      </c>
      <c r="C33" s="33">
        <f>C$15+($B33*'[1]System'!$B$32)</f>
        <v>93287.98328688001</v>
      </c>
      <c r="D33" s="33">
        <f>D$15+($B33*'[1]System'!$E$39)</f>
        <v>2581.923174138348</v>
      </c>
      <c r="E33" s="33">
        <f>E$15+($B33*'[1]System'!$B$32)</f>
        <v>81413.141508</v>
      </c>
      <c r="F33" s="33">
        <f>F$15+($B33*'[1]System'!$E$32)</f>
        <v>2280.3021502221</v>
      </c>
      <c r="G33" s="33">
        <f>G$15+($B33*'[1]System'!$B$32)</f>
        <v>74416.88847600001</v>
      </c>
      <c r="H33" s="33">
        <f>H$15+($B33*'[1]System'!$E$32)</f>
        <v>2107.0865855715</v>
      </c>
    </row>
    <row r="34" spans="1:8" ht="12.75">
      <c r="A34" s="34">
        <v>44</v>
      </c>
      <c r="B34" s="34">
        <v>19</v>
      </c>
      <c r="C34" s="33">
        <f>C$15+($B34*'[1]System'!$B$32)</f>
        <v>94403.93713488</v>
      </c>
      <c r="D34" s="33">
        <f>D$15+($B34*'[1]System'!$E$39)</f>
        <v>2624.678341932156</v>
      </c>
      <c r="E34" s="33">
        <f>E$15+($B34*'[1]System'!$B$32)</f>
        <v>82529.095356</v>
      </c>
      <c r="F34" s="33">
        <f>F$15+($B34*'[1]System'!$E$32)</f>
        <v>2322.6339995229</v>
      </c>
      <c r="G34" s="33">
        <f>G$15+($B34*'[1]System'!$B$32)</f>
        <v>75532.842324</v>
      </c>
      <c r="H34" s="33">
        <f>H$15+($B34*'[1]System'!$E$32)</f>
        <v>2149.4184348723</v>
      </c>
    </row>
    <row r="35" spans="1:8" ht="12.75">
      <c r="A35" s="25">
        <v>45</v>
      </c>
      <c r="B35" s="25">
        <v>20</v>
      </c>
      <c r="C35" s="13">
        <f>C$15+($B35*'[1]System'!$B$32)</f>
        <v>95519.89098288001</v>
      </c>
      <c r="D35" s="13">
        <f>D$15+($B35*'[1]System'!$E$39)</f>
        <v>2667.4335097259636</v>
      </c>
      <c r="E35" s="13">
        <f>E$15+($B35*'[1]System'!$B$32)</f>
        <v>83645.04920400001</v>
      </c>
      <c r="F35" s="13">
        <f>F$15+($B35*'[1]System'!$E$32)</f>
        <v>2364.9658488237</v>
      </c>
      <c r="G35" s="13">
        <f>G$15+($B35*'[1]System'!$B$32)</f>
        <v>76648.796172</v>
      </c>
      <c r="H35" s="13">
        <f>H$15+($B35*'[1]System'!$E$32)</f>
        <v>2191.7502841731</v>
      </c>
    </row>
    <row r="36" spans="1:8" ht="12.75">
      <c r="A36" s="34">
        <v>46</v>
      </c>
      <c r="B36" s="34">
        <v>21</v>
      </c>
      <c r="C36" s="33">
        <f>C$15+($B36*'[1]System'!$B$32)</f>
        <v>96635.84483088</v>
      </c>
      <c r="D36" s="33">
        <f>D$15+($B36*'[1]System'!$E$39)</f>
        <v>2710.1886775197718</v>
      </c>
      <c r="E36" s="33">
        <f>E$15+($B36*'[1]System'!$B$32)</f>
        <v>84761.00305200001</v>
      </c>
      <c r="F36" s="33">
        <f>F$15+($B36*'[1]System'!$E$32)</f>
        <v>2407.2976981245</v>
      </c>
      <c r="G36" s="33">
        <f>G$15+($B36*'[1]System'!$B$32)</f>
        <v>77764.75002</v>
      </c>
      <c r="H36" s="33">
        <f>H$15+($B36*'[1]System'!$E$32)</f>
        <v>2234.0821334739003</v>
      </c>
    </row>
    <row r="37" spans="1:8" ht="12.75">
      <c r="A37" s="34">
        <v>47</v>
      </c>
      <c r="B37" s="34">
        <v>22</v>
      </c>
      <c r="C37" s="33">
        <f>C$15+($B37*'[1]System'!$B$32)</f>
        <v>97751.79867888</v>
      </c>
      <c r="D37" s="33">
        <f>D$15+($B37*'[1]System'!$E$39)</f>
        <v>2752.94384531358</v>
      </c>
      <c r="E37" s="33">
        <f>E$15+($B37*'[1]System'!$B$32)</f>
        <v>85876.9569</v>
      </c>
      <c r="F37" s="33">
        <f>F$15+($B37*'[1]System'!$E$32)</f>
        <v>2449.6295474253</v>
      </c>
      <c r="G37" s="33">
        <f>G$15+($B37*'[1]System'!$B$32)</f>
        <v>78880.70386800001</v>
      </c>
      <c r="H37" s="33">
        <f>H$15+($B37*'[1]System'!$E$32)</f>
        <v>2276.4139827747</v>
      </c>
    </row>
    <row r="38" spans="1:8" ht="12.75">
      <c r="A38" s="34">
        <v>48</v>
      </c>
      <c r="B38" s="34">
        <v>23</v>
      </c>
      <c r="C38" s="33">
        <f>C$15+($B38*'[1]System'!$B$32)</f>
        <v>98867.75252688001</v>
      </c>
      <c r="D38" s="33">
        <f>D$15+($B38*'[1]System'!$E$39)</f>
        <v>2795.699013107388</v>
      </c>
      <c r="E38" s="33">
        <f>E$15+($B38*'[1]System'!$B$32)</f>
        <v>86992.91074800001</v>
      </c>
      <c r="F38" s="33">
        <f>F$15+($B38*'[1]System'!$E$32)</f>
        <v>2491.9613967261002</v>
      </c>
      <c r="G38" s="33">
        <f>G$15+($B38*'[1]System'!$B$32)</f>
        <v>79996.657716</v>
      </c>
      <c r="H38" s="33">
        <f>H$15+($B38*'[1]System'!$E$32)</f>
        <v>2318.7458320755</v>
      </c>
    </row>
    <row r="39" spans="1:8" ht="12.75">
      <c r="A39" s="34">
        <v>49</v>
      </c>
      <c r="B39" s="34">
        <v>24</v>
      </c>
      <c r="C39" s="33">
        <f>C$15+($B39*'[1]System'!$B$32)</f>
        <v>99983.70637488001</v>
      </c>
      <c r="D39" s="33">
        <f>D$15+($B39*'[1]System'!$E$39)</f>
        <v>2838.454180901196</v>
      </c>
      <c r="E39" s="33">
        <f>E$15+($B39*'[1]System'!$B$32)</f>
        <v>88108.864596</v>
      </c>
      <c r="F39" s="33">
        <f>F$15+($B39*'[1]System'!$E$32)</f>
        <v>2534.2932460269003</v>
      </c>
      <c r="G39" s="33">
        <f>G$15+($B39*'[1]System'!$B$32)</f>
        <v>81112.611564</v>
      </c>
      <c r="H39" s="33">
        <f>H$15+($B39*'[1]System'!$E$32)</f>
        <v>2361.0776813763</v>
      </c>
    </row>
    <row r="40" spans="1:8" ht="12.75">
      <c r="A40" s="25">
        <v>50</v>
      </c>
      <c r="B40" s="25">
        <v>25</v>
      </c>
      <c r="C40" s="13">
        <f>C$15+($B40*'[1]System'!$B$32)</f>
        <v>101099.66022288</v>
      </c>
      <c r="D40" s="13">
        <f>D$15+($B40*'[1]System'!$E$39)</f>
        <v>2881.209348695004</v>
      </c>
      <c r="E40" s="13">
        <f>E$15+($B40*'[1]System'!$B$32)</f>
        <v>89224.818444</v>
      </c>
      <c r="F40" s="13">
        <f>F$15+($B40*'[1]System'!$E$32)</f>
        <v>2576.6250953277004</v>
      </c>
      <c r="G40" s="13">
        <f>G$15+($B40*'[1]System'!$B$32)</f>
        <v>82228.56541200001</v>
      </c>
      <c r="H40" s="13">
        <f>H$15+($B40*'[1]System'!$E$32)</f>
        <v>2403.4095306771</v>
      </c>
    </row>
    <row r="41" spans="9:22" s="35" customFormat="1" ht="12.75"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35" customFormat="1" ht="12.75">
      <c r="A42" s="35" t="s">
        <v>13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</sheetData>
  <mergeCells count="1">
    <mergeCell ref="A5:B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&amp;L&amp;"Arial,Fet"&amp;12Nacka kommun
&amp;"Arial,Normal"&amp;10Uppdragskontoret
Kristina Heuman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I6" sqref="I6"/>
    </sheetView>
  </sheetViews>
  <sheetFormatPr defaultColWidth="9.140625" defaultRowHeight="12.75"/>
  <cols>
    <col min="1" max="1" width="11.00390625" style="0" customWidth="1"/>
    <col min="2" max="2" width="5.7109375" style="0" customWidth="1"/>
    <col min="3" max="3" width="11.8515625" style="0" customWidth="1"/>
    <col min="4" max="4" width="11.57421875" style="0" customWidth="1"/>
    <col min="5" max="6" width="11.421875" style="0" customWidth="1"/>
    <col min="7" max="7" width="11.00390625" style="0" customWidth="1"/>
    <col min="8" max="14" width="12.7109375" style="0" customWidth="1"/>
    <col min="15" max="15" width="10.28125" style="0" customWidth="1"/>
    <col min="16" max="19" width="12.7109375" style="0" customWidth="1"/>
    <col min="21" max="21" width="10.7109375" style="0" customWidth="1"/>
  </cols>
  <sheetData>
    <row r="1" spans="1:21" ht="20.25">
      <c r="A1" s="1" t="s">
        <v>18</v>
      </c>
      <c r="B1" s="36"/>
      <c r="C1" s="36"/>
      <c r="D1" s="36"/>
      <c r="E1" s="36"/>
      <c r="F1" s="36"/>
      <c r="G1" s="36"/>
      <c r="H1" s="36"/>
      <c r="J1" s="2"/>
      <c r="K1" s="2"/>
      <c r="L1" s="2"/>
      <c r="M1" s="2"/>
      <c r="N1" s="2"/>
      <c r="T1" s="37"/>
      <c r="U1" s="38"/>
    </row>
    <row r="2" spans="1:14" ht="15" hidden="1">
      <c r="A2" s="3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8" ht="15">
      <c r="A3" s="4"/>
      <c r="B3" s="5"/>
      <c r="C3" s="5"/>
      <c r="D3" s="5"/>
      <c r="E3" s="5"/>
      <c r="F3" s="5"/>
      <c r="G3" s="5"/>
      <c r="H3" s="5"/>
    </row>
    <row r="4" spans="1:16" ht="12.75" hidden="1">
      <c r="A4" s="6" t="s">
        <v>1</v>
      </c>
      <c r="B4" s="6"/>
      <c r="C4" s="6" t="s">
        <v>15</v>
      </c>
      <c r="D4" s="6"/>
      <c r="E4" s="6"/>
      <c r="F4" s="6"/>
      <c r="G4" s="6"/>
      <c r="H4" s="6"/>
      <c r="N4" s="35"/>
      <c r="O4" s="35"/>
      <c r="P4" s="35"/>
    </row>
    <row r="5" spans="1:21" ht="12.75">
      <c r="A5" s="40" t="s">
        <v>16</v>
      </c>
      <c r="B5" s="41"/>
      <c r="C5" s="41"/>
      <c r="D5" s="41"/>
      <c r="E5" s="41"/>
      <c r="F5" s="41"/>
      <c r="G5" s="41"/>
      <c r="H5" s="41"/>
      <c r="N5" s="22"/>
      <c r="O5" s="42"/>
      <c r="P5" s="22"/>
      <c r="Q5" s="38"/>
      <c r="R5" s="38"/>
      <c r="S5" s="35"/>
      <c r="T5" s="35"/>
      <c r="U5" s="35"/>
    </row>
    <row r="6" spans="1:21" ht="12.75">
      <c r="A6" s="43"/>
      <c r="B6" s="9"/>
      <c r="C6" s="10" t="s">
        <v>3</v>
      </c>
      <c r="D6" s="44"/>
      <c r="E6" s="10" t="s">
        <v>4</v>
      </c>
      <c r="F6" s="44"/>
      <c r="G6" s="45" t="s">
        <v>5</v>
      </c>
      <c r="H6" s="41"/>
      <c r="N6" s="22"/>
      <c r="O6" s="42"/>
      <c r="P6" s="22"/>
      <c r="Q6" s="38"/>
      <c r="R6" s="38"/>
      <c r="S6" s="35"/>
      <c r="T6" s="35"/>
      <c r="U6" s="35"/>
    </row>
    <row r="7" spans="1:20" ht="12.75">
      <c r="A7" s="9"/>
      <c r="B7" s="46"/>
      <c r="C7" s="14" t="s">
        <v>6</v>
      </c>
      <c r="D7" s="15" t="s">
        <v>7</v>
      </c>
      <c r="E7" s="14" t="s">
        <v>6</v>
      </c>
      <c r="F7" s="15" t="s">
        <v>7</v>
      </c>
      <c r="G7" s="14" t="s">
        <v>6</v>
      </c>
      <c r="H7" s="16" t="s">
        <v>7</v>
      </c>
      <c r="N7" s="38"/>
      <c r="O7" s="47"/>
      <c r="P7" s="47"/>
      <c r="Q7" s="38"/>
      <c r="R7" s="35"/>
      <c r="S7" s="35"/>
      <c r="T7" s="35"/>
    </row>
    <row r="8" spans="1:20" ht="25.5">
      <c r="A8" s="48" t="s">
        <v>17</v>
      </c>
      <c r="B8" s="49" t="s">
        <v>9</v>
      </c>
      <c r="C8" s="19" t="s">
        <v>10</v>
      </c>
      <c r="D8" s="20" t="s">
        <v>11</v>
      </c>
      <c r="E8" s="19" t="s">
        <v>10</v>
      </c>
      <c r="F8" s="20" t="s">
        <v>11</v>
      </c>
      <c r="G8" s="19" t="s">
        <v>10</v>
      </c>
      <c r="H8" s="21" t="s">
        <v>11</v>
      </c>
      <c r="N8" s="38"/>
      <c r="O8" s="47"/>
      <c r="P8" s="50"/>
      <c r="Q8" s="50"/>
      <c r="R8" s="35"/>
      <c r="S8" s="35"/>
      <c r="T8" s="35"/>
    </row>
    <row r="9" spans="1:20" ht="12.75">
      <c r="A9" s="22" t="s">
        <v>12</v>
      </c>
      <c r="B9" s="23">
        <v>0</v>
      </c>
      <c r="C9" s="24">
        <f>C15/25*15</f>
        <v>34461.014201208</v>
      </c>
      <c r="D9" s="24">
        <f>(C9*'[1]System'!$D10)/12</f>
        <v>853.1972765982414</v>
      </c>
      <c r="E9" s="24">
        <f>E15/25*15</f>
        <v>27429.767294400004</v>
      </c>
      <c r="F9" s="24">
        <f>(E9*'[1]System'!$D10)/12</f>
        <v>679.11532193052</v>
      </c>
      <c r="G9" s="24">
        <f>G15/25*15</f>
        <v>27429.767294400004</v>
      </c>
      <c r="H9" s="24">
        <f>(G9*'[1]System'!$D10)/12</f>
        <v>679.11532193052</v>
      </c>
      <c r="N9" s="38"/>
      <c r="O9" s="47"/>
      <c r="P9" s="50"/>
      <c r="Q9" s="50"/>
      <c r="R9" s="35"/>
      <c r="S9" s="35"/>
      <c r="T9" s="35"/>
    </row>
    <row r="10" spans="1:20" ht="12.75">
      <c r="A10" s="25">
        <v>20</v>
      </c>
      <c r="B10" s="26">
        <v>0</v>
      </c>
      <c r="C10" s="27">
        <f>C$15/25*$A10</f>
        <v>45948.018934944004</v>
      </c>
      <c r="D10" s="28">
        <f>(C10*'[1]System'!D10)/12</f>
        <v>1137.5963687976553</v>
      </c>
      <c r="E10" s="27">
        <f>E$15/25*$A10</f>
        <v>36573.0230592</v>
      </c>
      <c r="F10" s="28">
        <f>(E10*'[1]System'!D10)/12</f>
        <v>905.48709590736</v>
      </c>
      <c r="G10" s="27">
        <f>G$15/25*$A10</f>
        <v>36573.0230592</v>
      </c>
      <c r="H10" s="28">
        <f>(G10*'[1]System'!D10)/12</f>
        <v>905.48709590736</v>
      </c>
      <c r="N10" s="35"/>
      <c r="O10" s="35"/>
      <c r="P10" s="35"/>
      <c r="Q10" s="35"/>
      <c r="R10" s="35"/>
      <c r="S10" s="35"/>
      <c r="T10" s="35"/>
    </row>
    <row r="11" spans="1:20" ht="12.75">
      <c r="A11" s="29">
        <v>21</v>
      </c>
      <c r="B11" s="30">
        <v>0</v>
      </c>
      <c r="C11" s="31">
        <f>C$15/25*$A11</f>
        <v>48245.4198816912</v>
      </c>
      <c r="D11" s="24">
        <f>(C11*'[1]System'!D10)/12</f>
        <v>1194.476187237538</v>
      </c>
      <c r="E11" s="31">
        <f>E$15/25*$A11</f>
        <v>38401.674212160004</v>
      </c>
      <c r="F11" s="24">
        <f>(E11*'[1]System'!D10)/12</f>
        <v>950.761450702728</v>
      </c>
      <c r="G11" s="31">
        <f>G$15/25*$A11</f>
        <v>38401.674212160004</v>
      </c>
      <c r="H11" s="24">
        <f>(G11*'[1]System'!D10)/12</f>
        <v>950.761450702728</v>
      </c>
      <c r="N11" s="35"/>
      <c r="O11" s="35"/>
      <c r="P11" s="35"/>
      <c r="Q11" s="35"/>
      <c r="R11" s="35"/>
      <c r="S11" s="35"/>
      <c r="T11" s="35"/>
    </row>
    <row r="12" spans="1:20" ht="12.75">
      <c r="A12" s="29">
        <v>22</v>
      </c>
      <c r="B12" s="30">
        <v>0</v>
      </c>
      <c r="C12" s="31">
        <f>C$15/25*$A12</f>
        <v>50542.8208284384</v>
      </c>
      <c r="D12" s="24">
        <f>(C12*'[1]System'!D10)/12</f>
        <v>1251.3560056774206</v>
      </c>
      <c r="E12" s="31">
        <f>E$15/25*$A12</f>
        <v>40230.32536512001</v>
      </c>
      <c r="F12" s="24">
        <f>(E12*'[1]System'!D10)/12</f>
        <v>996.0358054980961</v>
      </c>
      <c r="G12" s="31">
        <f>G$15/25*$A12</f>
        <v>40230.32536512001</v>
      </c>
      <c r="H12" s="24">
        <f>(G12*'[1]System'!D10)/12</f>
        <v>996.0358054980961</v>
      </c>
      <c r="N12" s="35"/>
      <c r="O12" s="35"/>
      <c r="P12" s="35"/>
      <c r="Q12" s="35"/>
      <c r="R12" s="35"/>
      <c r="S12" s="35"/>
      <c r="T12" s="35"/>
    </row>
    <row r="13" spans="1:20" ht="12.75">
      <c r="A13" s="29">
        <v>23</v>
      </c>
      <c r="B13" s="30">
        <v>0</v>
      </c>
      <c r="C13" s="31">
        <f>C$15/25*$A13</f>
        <v>52840.2217751856</v>
      </c>
      <c r="D13" s="24">
        <f>(C13*'[1]System'!D10)/12</f>
        <v>1308.2358241173033</v>
      </c>
      <c r="E13" s="31">
        <f>E$15/25*$A13</f>
        <v>42058.97651808</v>
      </c>
      <c r="F13" s="24">
        <f>(E13*'[1]System'!D10)/12</f>
        <v>1041.310160293464</v>
      </c>
      <c r="G13" s="31">
        <f>G$15/25*$A13</f>
        <v>42058.97651808</v>
      </c>
      <c r="H13" s="24">
        <f>(G13*'[1]System'!D10)/12</f>
        <v>1041.310160293464</v>
      </c>
      <c r="N13" s="35"/>
      <c r="O13" s="35"/>
      <c r="P13" s="35"/>
      <c r="Q13" s="35"/>
      <c r="R13" s="35"/>
      <c r="S13" s="35"/>
      <c r="T13" s="35"/>
    </row>
    <row r="14" spans="1:20" ht="12.75">
      <c r="A14" s="29">
        <v>24</v>
      </c>
      <c r="B14" s="30">
        <v>0</v>
      </c>
      <c r="C14" s="31">
        <f>C$15/25*$A14</f>
        <v>55137.6227219328</v>
      </c>
      <c r="D14" s="24">
        <f>(C14*'[1]System'!D10)/12</f>
        <v>1365.115642557186</v>
      </c>
      <c r="E14" s="31">
        <f>E$15/25*$A14</f>
        <v>43887.627671040005</v>
      </c>
      <c r="F14" s="24">
        <f>(E14*'[1]System'!D10)/12</f>
        <v>1086.584515088832</v>
      </c>
      <c r="G14" s="31">
        <f>G$15/25*$A14</f>
        <v>43887.627671040005</v>
      </c>
      <c r="H14" s="24">
        <f>(G14*'[1]System'!D10)/12</f>
        <v>1086.584515088832</v>
      </c>
      <c r="N14" s="35"/>
      <c r="O14" s="35"/>
      <c r="P14" s="35"/>
      <c r="Q14" s="35"/>
      <c r="R14" s="35"/>
      <c r="S14" s="35"/>
      <c r="T14" s="35"/>
    </row>
    <row r="15" spans="1:20" ht="12.75">
      <c r="A15" s="25">
        <v>25</v>
      </c>
      <c r="B15" s="25">
        <v>0</v>
      </c>
      <c r="C15" s="28">
        <f>'[1]System'!B22</f>
        <v>57435.023668680005</v>
      </c>
      <c r="D15" s="28">
        <f>(C15*'[1]System'!D10)/12</f>
        <v>1421.9954609970691</v>
      </c>
      <c r="E15" s="28">
        <f>'[1]System'!B23</f>
        <v>45716.27882400001</v>
      </c>
      <c r="F15" s="28">
        <f>(E15*'[1]System'!D10)/12</f>
        <v>1131.8588698842002</v>
      </c>
      <c r="G15" s="28">
        <f>'[1]System'!B24</f>
        <v>45716.27882400001</v>
      </c>
      <c r="H15" s="28">
        <f>(G15*'[1]System'!D10)/12</f>
        <v>1131.8588698842002</v>
      </c>
      <c r="N15" s="38"/>
      <c r="O15" s="38"/>
      <c r="P15" s="38"/>
      <c r="Q15" s="38"/>
      <c r="R15" s="35"/>
      <c r="S15" s="35"/>
      <c r="T15" s="35"/>
    </row>
    <row r="16" spans="1:20" ht="12.75">
      <c r="A16" s="32">
        <v>26</v>
      </c>
      <c r="B16" s="32">
        <v>1</v>
      </c>
      <c r="C16" s="33">
        <f>C$15+($B16*'[1]System'!$B$32)</f>
        <v>58550.97751668</v>
      </c>
      <c r="D16" s="33">
        <f>D$15+($B16*'[1]System'!$E$39)</f>
        <v>1464.750628790877</v>
      </c>
      <c r="E16" s="33">
        <f>E$15+($B16*'[1]System'!$B$32)</f>
        <v>46832.232672000006</v>
      </c>
      <c r="F16" s="33">
        <f>F$15+($B16*'[1]System'!$E$32)</f>
        <v>1174.1907191850003</v>
      </c>
      <c r="G16" s="33">
        <f>G$15+($B16*'[1]System'!$B$32)</f>
        <v>46832.232672000006</v>
      </c>
      <c r="H16" s="33">
        <f>H$15+($B16*'[1]System'!$E$32)</f>
        <v>1174.1907191850003</v>
      </c>
      <c r="N16" s="38"/>
      <c r="O16" s="38"/>
      <c r="P16" s="38"/>
      <c r="Q16" s="38"/>
      <c r="R16" s="35"/>
      <c r="S16" s="35"/>
      <c r="T16" s="35"/>
    </row>
    <row r="17" spans="1:20" ht="12.75">
      <c r="A17" s="32">
        <v>27</v>
      </c>
      <c r="B17" s="32">
        <v>2</v>
      </c>
      <c r="C17" s="33">
        <f>C$15+($B17*'[1]System'!$B$32)</f>
        <v>59666.93136468001</v>
      </c>
      <c r="D17" s="33">
        <f>D$15+($B17*'[1]System'!$E$39)</f>
        <v>1507.5057965846852</v>
      </c>
      <c r="E17" s="33">
        <f>E$15+($B17*'[1]System'!$B$32)</f>
        <v>47948.18652000001</v>
      </c>
      <c r="F17" s="33">
        <f>F$15+($B17*'[1]System'!$E$32)</f>
        <v>1216.5225684858</v>
      </c>
      <c r="G17" s="33">
        <f>G$15+($B17*'[1]System'!$B$32)</f>
        <v>47948.18652000001</v>
      </c>
      <c r="H17" s="33">
        <f>H$15+($B17*'[1]System'!$E$32)</f>
        <v>1216.5225684858</v>
      </c>
      <c r="N17" s="38"/>
      <c r="O17" s="38"/>
      <c r="P17" s="38"/>
      <c r="Q17" s="38"/>
      <c r="R17" s="35"/>
      <c r="S17" s="35"/>
      <c r="T17" s="35"/>
    </row>
    <row r="18" spans="1:20" ht="12.75">
      <c r="A18" s="32">
        <v>28</v>
      </c>
      <c r="B18" s="32">
        <v>3</v>
      </c>
      <c r="C18" s="33">
        <f>C$15+($B18*'[1]System'!$B$32)</f>
        <v>60782.885212680005</v>
      </c>
      <c r="D18" s="33">
        <f>D$15+($B18*'[1]System'!$E$39)</f>
        <v>1550.260964378493</v>
      </c>
      <c r="E18" s="33">
        <f>E$15+($B18*'[1]System'!$B$32)</f>
        <v>49064.14036800001</v>
      </c>
      <c r="F18" s="33">
        <f>F$15+($B18*'[1]System'!$E$32)</f>
        <v>1258.8544177866002</v>
      </c>
      <c r="G18" s="33">
        <f>G$15+($B18*'[1]System'!$B$32)</f>
        <v>49064.14036800001</v>
      </c>
      <c r="H18" s="33">
        <f>H$15+($B18*'[1]System'!$E$32)</f>
        <v>1258.8544177866002</v>
      </c>
      <c r="N18" s="38"/>
      <c r="O18" s="38"/>
      <c r="P18" s="38"/>
      <c r="Q18" s="38"/>
      <c r="R18" s="35"/>
      <c r="S18" s="35"/>
      <c r="T18" s="35"/>
    </row>
    <row r="19" spans="1:20" ht="12.75">
      <c r="A19" s="32">
        <v>29</v>
      </c>
      <c r="B19" s="32">
        <v>4</v>
      </c>
      <c r="C19" s="33">
        <f>C$15+($B19*'[1]System'!$B$32)</f>
        <v>61898.83906068001</v>
      </c>
      <c r="D19" s="33">
        <f>D$15+($B19*'[1]System'!$E$39)</f>
        <v>1593.0161321723012</v>
      </c>
      <c r="E19" s="33">
        <f>E$15+($B19*'[1]System'!$B$32)</f>
        <v>50180.09421600001</v>
      </c>
      <c r="F19" s="33">
        <f>F$15+($B19*'[1]System'!$E$32)</f>
        <v>1301.1862670874002</v>
      </c>
      <c r="G19" s="33">
        <f>G$15+($B19*'[1]System'!$B$32)</f>
        <v>50180.09421600001</v>
      </c>
      <c r="H19" s="33">
        <f>H$15+($B19*'[1]System'!$E$32)</f>
        <v>1301.1862670874002</v>
      </c>
      <c r="N19" s="38"/>
      <c r="O19" s="38"/>
      <c r="P19" s="38"/>
      <c r="Q19" s="38"/>
      <c r="R19" s="35"/>
      <c r="S19" s="35"/>
      <c r="T19" s="35"/>
    </row>
    <row r="20" spans="1:20" ht="12.75">
      <c r="A20" s="25">
        <v>30</v>
      </c>
      <c r="B20" s="25">
        <v>5</v>
      </c>
      <c r="C20" s="13">
        <f>C$15+($B20*'[1]System'!$B$32)</f>
        <v>63014.79290868001</v>
      </c>
      <c r="D20" s="13">
        <f>D$15+($B20*'[1]System'!$E$39)</f>
        <v>1635.7712999661092</v>
      </c>
      <c r="E20" s="13">
        <f>E$15+($B20*'[1]System'!$B$32)</f>
        <v>51296.04806400001</v>
      </c>
      <c r="F20" s="13">
        <f>F$15+($B20*'[1]System'!$E$32)</f>
        <v>1343.5181163882003</v>
      </c>
      <c r="G20" s="13">
        <f>G$15+($B20*'[1]System'!$B$32)</f>
        <v>51296.04806400001</v>
      </c>
      <c r="H20" s="13">
        <f>H$15+($B20*'[1]System'!$E$32)</f>
        <v>1343.5181163882003</v>
      </c>
      <c r="N20" s="38"/>
      <c r="O20" s="38"/>
      <c r="P20" s="38"/>
      <c r="Q20" s="38"/>
      <c r="R20" s="35"/>
      <c r="S20" s="35"/>
      <c r="T20" s="35"/>
    </row>
    <row r="21" spans="1:20" ht="12.75">
      <c r="A21" s="34">
        <v>31</v>
      </c>
      <c r="B21" s="34">
        <v>6</v>
      </c>
      <c r="C21" s="33">
        <f>C$15+($B21*'[1]System'!$B$32)</f>
        <v>64130.746756680004</v>
      </c>
      <c r="D21" s="33">
        <f>D$15+($B21*'[1]System'!$E$39)</f>
        <v>1678.526467759917</v>
      </c>
      <c r="E21" s="33">
        <f>E$15+($B21*'[1]System'!$B$32)</f>
        <v>52412.00191200001</v>
      </c>
      <c r="F21" s="33">
        <f>F$15+($B21*'[1]System'!$E$32)</f>
        <v>1385.8499656890003</v>
      </c>
      <c r="G21" s="33">
        <f>G$15+($B21*'[1]System'!$B$32)</f>
        <v>52412.00191200001</v>
      </c>
      <c r="H21" s="33">
        <f>H$15+($B21*'[1]System'!$E$32)</f>
        <v>1385.8499656890003</v>
      </c>
      <c r="N21" s="38"/>
      <c r="O21" s="38"/>
      <c r="P21" s="38"/>
      <c r="Q21" s="38"/>
      <c r="R21" s="35"/>
      <c r="S21" s="35"/>
      <c r="T21" s="35"/>
    </row>
    <row r="22" spans="1:20" ht="12.75">
      <c r="A22" s="34">
        <v>32</v>
      </c>
      <c r="B22" s="34">
        <v>7</v>
      </c>
      <c r="C22" s="33">
        <f>C$15+($B22*'[1]System'!$B$32)</f>
        <v>65246.70060468001</v>
      </c>
      <c r="D22" s="33">
        <f>D$15+($B22*'[1]System'!$E$39)</f>
        <v>1721.2816355537252</v>
      </c>
      <c r="E22" s="33">
        <f>E$15+($B22*'[1]System'!$B$32)</f>
        <v>53527.95576000001</v>
      </c>
      <c r="F22" s="33">
        <f>F$15+($B22*'[1]System'!$E$32)</f>
        <v>1428.1818149898002</v>
      </c>
      <c r="G22" s="33">
        <f>G$15+($B22*'[1]System'!$B$32)</f>
        <v>53527.95576000001</v>
      </c>
      <c r="H22" s="33">
        <f>H$15+($B22*'[1]System'!$E$32)</f>
        <v>1428.1818149898002</v>
      </c>
      <c r="N22" s="38"/>
      <c r="O22" s="38"/>
      <c r="P22" s="38"/>
      <c r="Q22" s="38"/>
      <c r="R22" s="35"/>
      <c r="S22" s="35"/>
      <c r="T22" s="35"/>
    </row>
    <row r="23" spans="1:20" ht="12.75">
      <c r="A23" s="34">
        <v>33</v>
      </c>
      <c r="B23" s="34">
        <v>8</v>
      </c>
      <c r="C23" s="33">
        <f>C$15+($B23*'[1]System'!$B$32)</f>
        <v>66362.65445268</v>
      </c>
      <c r="D23" s="33">
        <f>D$15+($B23*'[1]System'!$E$39)</f>
        <v>1764.0368033475331</v>
      </c>
      <c r="E23" s="33">
        <f>E$15+($B23*'[1]System'!$B$32)</f>
        <v>54643.90960800001</v>
      </c>
      <c r="F23" s="33">
        <f>F$15+($B23*'[1]System'!$E$32)</f>
        <v>1470.5136642906002</v>
      </c>
      <c r="G23" s="33">
        <f>G$15+($B23*'[1]System'!$B$32)</f>
        <v>54643.90960800001</v>
      </c>
      <c r="H23" s="33">
        <f>H$15+($B23*'[1]System'!$E$32)</f>
        <v>1470.5136642906002</v>
      </c>
      <c r="N23" s="38"/>
      <c r="O23" s="38"/>
      <c r="P23" s="38"/>
      <c r="Q23" s="38"/>
      <c r="R23" s="35"/>
      <c r="S23" s="35"/>
      <c r="T23" s="35"/>
    </row>
    <row r="24" spans="1:20" ht="12.75">
      <c r="A24" s="34">
        <v>34</v>
      </c>
      <c r="B24" s="34">
        <v>9</v>
      </c>
      <c r="C24" s="33">
        <f>C$15+($B24*'[1]System'!$B$32)</f>
        <v>67478.60830068</v>
      </c>
      <c r="D24" s="33">
        <f>D$15+($B24*'[1]System'!$E$39)</f>
        <v>1806.7919711413413</v>
      </c>
      <c r="E24" s="33">
        <f>E$15+($B24*'[1]System'!$B$32)</f>
        <v>55759.86345600001</v>
      </c>
      <c r="F24" s="33">
        <f>F$15+($B24*'[1]System'!$E$32)</f>
        <v>1512.8455135914003</v>
      </c>
      <c r="G24" s="33">
        <f>G$15+($B24*'[1]System'!$B$32)</f>
        <v>55759.86345600001</v>
      </c>
      <c r="H24" s="33">
        <f>H$15+($B24*'[1]System'!$E$32)</f>
        <v>1512.8455135914003</v>
      </c>
      <c r="N24" s="38"/>
      <c r="O24" s="38"/>
      <c r="P24" s="38"/>
      <c r="Q24" s="38"/>
      <c r="R24" s="35"/>
      <c r="S24" s="35"/>
      <c r="T24" s="35"/>
    </row>
    <row r="25" spans="1:20" ht="12.75">
      <c r="A25" s="25">
        <v>35</v>
      </c>
      <c r="B25" s="25">
        <v>10</v>
      </c>
      <c r="C25" s="13">
        <f>C$15+($B25*'[1]System'!$B$32)</f>
        <v>68594.56214868001</v>
      </c>
      <c r="D25" s="13">
        <f>D$15+($B25*'[1]System'!$E$39)</f>
        <v>1849.5471389351492</v>
      </c>
      <c r="E25" s="13">
        <f>E$15+($B25*'[1]System'!$B$32)</f>
        <v>56875.81730400001</v>
      </c>
      <c r="F25" s="13">
        <f>F$15+($B25*'[1]System'!$E$32)</f>
        <v>1555.1773628922</v>
      </c>
      <c r="G25" s="13">
        <f>G$15+($B25*'[1]System'!$B$32)</f>
        <v>56875.81730400001</v>
      </c>
      <c r="H25" s="13">
        <f>H$15+($B25*'[1]System'!$E$32)</f>
        <v>1555.1773628922</v>
      </c>
      <c r="N25" s="38"/>
      <c r="O25" s="38"/>
      <c r="P25" s="38"/>
      <c r="Q25" s="38"/>
      <c r="R25" s="35"/>
      <c r="S25" s="35"/>
      <c r="T25" s="35"/>
    </row>
    <row r="26" spans="1:20" ht="12.75">
      <c r="A26" s="34">
        <v>36</v>
      </c>
      <c r="B26" s="34">
        <v>11</v>
      </c>
      <c r="C26" s="33">
        <f>C$15+($B26*'[1]System'!$B$32)</f>
        <v>69710.51599668001</v>
      </c>
      <c r="D26" s="33">
        <f>D$15+($B26*'[1]System'!$E$39)</f>
        <v>1892.3023067289573</v>
      </c>
      <c r="E26" s="33">
        <f>E$15+($B26*'[1]System'!$B$32)</f>
        <v>57991.77115200001</v>
      </c>
      <c r="F26" s="33">
        <f>F$15+($B26*'[1]System'!$E$32)</f>
        <v>1597.5092121930002</v>
      </c>
      <c r="G26" s="33">
        <f>G$15+($B26*'[1]System'!$B$32)</f>
        <v>57991.77115200001</v>
      </c>
      <c r="H26" s="33">
        <f>H$15+($B26*'[1]System'!$E$32)</f>
        <v>1597.5092121930002</v>
      </c>
      <c r="N26" s="38"/>
      <c r="O26" s="38"/>
      <c r="P26" s="38"/>
      <c r="Q26" s="38"/>
      <c r="R26" s="35"/>
      <c r="S26" s="35"/>
      <c r="T26" s="35"/>
    </row>
    <row r="27" spans="1:20" ht="12.75">
      <c r="A27" s="34">
        <v>37</v>
      </c>
      <c r="B27" s="34">
        <v>12</v>
      </c>
      <c r="C27" s="33">
        <f>C$15+($B27*'[1]System'!$B$32)</f>
        <v>70826.46984468</v>
      </c>
      <c r="D27" s="33">
        <f>D$15+($B27*'[1]System'!$E$39)</f>
        <v>1935.0574745227652</v>
      </c>
      <c r="E27" s="33">
        <f>E$15+($B27*'[1]System'!$B$32)</f>
        <v>59107.725000000006</v>
      </c>
      <c r="F27" s="33">
        <f>F$15+($B27*'[1]System'!$E$32)</f>
        <v>1639.8410614938002</v>
      </c>
      <c r="G27" s="33">
        <f>G$15+($B27*'[1]System'!$B$32)</f>
        <v>59107.725000000006</v>
      </c>
      <c r="H27" s="33">
        <f>H$15+($B27*'[1]System'!$E$32)</f>
        <v>1639.8410614938002</v>
      </c>
      <c r="N27" s="38"/>
      <c r="O27" s="38"/>
      <c r="P27" s="38"/>
      <c r="Q27" s="38"/>
      <c r="R27" s="35"/>
      <c r="S27" s="35"/>
      <c r="T27" s="35"/>
    </row>
    <row r="28" spans="1:20" ht="12.75">
      <c r="A28" s="34">
        <v>38</v>
      </c>
      <c r="B28" s="34">
        <v>13</v>
      </c>
      <c r="C28" s="33">
        <f>C$15+($B28*'[1]System'!$B$32)</f>
        <v>71942.42369268001</v>
      </c>
      <c r="D28" s="33">
        <f>D$15+($B28*'[1]System'!$E$39)</f>
        <v>1977.8126423165731</v>
      </c>
      <c r="E28" s="33">
        <f>E$15+($B28*'[1]System'!$B$32)</f>
        <v>60223.67884800001</v>
      </c>
      <c r="F28" s="33">
        <f>F$15+($B28*'[1]System'!$E$32)</f>
        <v>1682.1729107946003</v>
      </c>
      <c r="G28" s="33">
        <f>G$15+($B28*'[1]System'!$B$32)</f>
        <v>60223.67884800001</v>
      </c>
      <c r="H28" s="33">
        <f>H$15+($B28*'[1]System'!$E$32)</f>
        <v>1682.1729107946003</v>
      </c>
      <c r="N28" s="38"/>
      <c r="O28" s="38"/>
      <c r="P28" s="38"/>
      <c r="Q28" s="38"/>
      <c r="R28" s="35"/>
      <c r="S28" s="35"/>
      <c r="T28" s="35"/>
    </row>
    <row r="29" spans="1:20" ht="12.75">
      <c r="A29" s="34">
        <v>39</v>
      </c>
      <c r="B29" s="34">
        <v>14</v>
      </c>
      <c r="C29" s="33">
        <f>C$15+($B29*'[1]System'!$B$32)</f>
        <v>73058.37754068001</v>
      </c>
      <c r="D29" s="33">
        <f>D$15+($B29*'[1]System'!$E$39)</f>
        <v>2020.5678101103813</v>
      </c>
      <c r="E29" s="33">
        <f>E$15+($B29*'[1]System'!$B$32)</f>
        <v>61339.63269600001</v>
      </c>
      <c r="F29" s="33">
        <f>F$15+($B29*'[1]System'!$E$32)</f>
        <v>1724.5047600954003</v>
      </c>
      <c r="G29" s="33">
        <f>G$15+($B29*'[1]System'!$B$32)</f>
        <v>61339.63269600001</v>
      </c>
      <c r="H29" s="33">
        <f>H$15+($B29*'[1]System'!$E$32)</f>
        <v>1724.5047600954003</v>
      </c>
      <c r="N29" s="38"/>
      <c r="O29" s="38"/>
      <c r="P29" s="38"/>
      <c r="Q29" s="38"/>
      <c r="R29" s="35"/>
      <c r="S29" s="35"/>
      <c r="T29" s="35"/>
    </row>
    <row r="30" spans="1:20" ht="12.75">
      <c r="A30" s="25">
        <v>40</v>
      </c>
      <c r="B30" s="25">
        <v>15</v>
      </c>
      <c r="C30" s="13">
        <f>C$15+($B30*'[1]System'!$B$32)</f>
        <v>74174.33138868</v>
      </c>
      <c r="D30" s="13">
        <f>D$15+($B30*'[1]System'!$E$39)</f>
        <v>2063.3229779041894</v>
      </c>
      <c r="E30" s="13">
        <f>E$15+($B30*'[1]System'!$B$32)</f>
        <v>62455.586544000005</v>
      </c>
      <c r="F30" s="13">
        <f>F$15+($B30*'[1]System'!$E$32)</f>
        <v>1766.8366093962002</v>
      </c>
      <c r="G30" s="13">
        <f>G$15+($B30*'[1]System'!$B$32)</f>
        <v>62455.586544000005</v>
      </c>
      <c r="H30" s="13">
        <f>H$15+($B30*'[1]System'!$E$32)</f>
        <v>1766.8366093962002</v>
      </c>
      <c r="N30" s="38"/>
      <c r="O30" s="38"/>
      <c r="P30" s="38"/>
      <c r="Q30" s="38"/>
      <c r="R30" s="35"/>
      <c r="S30" s="35"/>
      <c r="T30" s="35"/>
    </row>
    <row r="31" spans="1:21" ht="12.75">
      <c r="A31" s="34">
        <v>41</v>
      </c>
      <c r="B31" s="34">
        <v>16</v>
      </c>
      <c r="C31" s="33">
        <f>C$15+($B31*'[1]System'!$B$32)</f>
        <v>75290.28523668</v>
      </c>
      <c r="D31" s="33">
        <f>D$15+($B31*'[1]System'!$E$39)</f>
        <v>2106.078145697997</v>
      </c>
      <c r="E31" s="33">
        <f>E$15+($B31*'[1]System'!$B$32)</f>
        <v>63571.54039200001</v>
      </c>
      <c r="F31" s="33">
        <f>F$15+($B31*'[1]System'!$E$32)</f>
        <v>1809.1684586970002</v>
      </c>
      <c r="G31" s="33">
        <f>G$15+($B31*'[1]System'!$B$32)</f>
        <v>63571.54039200001</v>
      </c>
      <c r="H31" s="33">
        <f>H$15+($B31*'[1]System'!$E$32)</f>
        <v>1809.1684586970002</v>
      </c>
      <c r="N31" s="6"/>
      <c r="O31" s="35"/>
      <c r="P31" s="35"/>
      <c r="Q31" s="35"/>
      <c r="R31" s="35"/>
      <c r="S31" s="35"/>
      <c r="T31" s="35"/>
      <c r="U31" s="35"/>
    </row>
    <row r="32" spans="1:21" ht="12.75">
      <c r="A32" s="34">
        <v>42</v>
      </c>
      <c r="B32" s="34">
        <v>17</v>
      </c>
      <c r="C32" s="33">
        <f>C$15+($B32*'[1]System'!$B$32)</f>
        <v>76406.23908468001</v>
      </c>
      <c r="D32" s="33">
        <f>D$15+($B32*'[1]System'!$E$39)</f>
        <v>2148.8333134918053</v>
      </c>
      <c r="E32" s="33">
        <f>E$15+($B32*'[1]System'!$B$32)</f>
        <v>64687.494240000015</v>
      </c>
      <c r="F32" s="33">
        <f>F$15+($B32*'[1]System'!$E$32)</f>
        <v>1851.5003079978003</v>
      </c>
      <c r="G32" s="33">
        <f>G$15+($B32*'[1]System'!$B$32)</f>
        <v>64687.494240000015</v>
      </c>
      <c r="H32" s="33">
        <f>H$15+($B32*'[1]System'!$E$32)</f>
        <v>1851.5003079978003</v>
      </c>
      <c r="N32" s="6"/>
      <c r="O32" s="35"/>
      <c r="P32" s="35"/>
      <c r="Q32" s="35"/>
      <c r="R32" s="35"/>
      <c r="S32" s="35"/>
      <c r="T32" s="35"/>
      <c r="U32" s="35"/>
    </row>
    <row r="33" spans="1:21" ht="12.75">
      <c r="A33" s="34">
        <v>43</v>
      </c>
      <c r="B33" s="34">
        <v>18</v>
      </c>
      <c r="C33" s="33">
        <f>C$15+($B33*'[1]System'!$B$32)</f>
        <v>77522.19293268002</v>
      </c>
      <c r="D33" s="33">
        <f>D$15+($B33*'[1]System'!$E$39)</f>
        <v>2191.5884812856134</v>
      </c>
      <c r="E33" s="33">
        <f>E$15+($B33*'[1]System'!$B$32)</f>
        <v>65803.448088</v>
      </c>
      <c r="F33" s="33">
        <f>F$15+($B33*'[1]System'!$E$32)</f>
        <v>1893.8321572986001</v>
      </c>
      <c r="G33" s="33">
        <f>G$15+($B33*'[1]System'!$B$32)</f>
        <v>65803.448088</v>
      </c>
      <c r="H33" s="33">
        <f>H$15+($B33*'[1]System'!$E$32)</f>
        <v>1893.8321572986001</v>
      </c>
      <c r="N33" s="6"/>
      <c r="O33" s="35"/>
      <c r="P33" s="35"/>
      <c r="Q33" s="35"/>
      <c r="R33" s="35"/>
      <c r="S33" s="35"/>
      <c r="T33" s="35"/>
      <c r="U33" s="35"/>
    </row>
    <row r="34" spans="1:21" ht="12.75">
      <c r="A34" s="34">
        <v>44</v>
      </c>
      <c r="B34" s="34">
        <v>19</v>
      </c>
      <c r="C34" s="33">
        <f>C$15+($B34*'[1]System'!$B$32)</f>
        <v>78638.14678068</v>
      </c>
      <c r="D34" s="33">
        <f>D$15+($B34*'[1]System'!$E$39)</f>
        <v>2234.343649079421</v>
      </c>
      <c r="E34" s="33">
        <f>E$15+($B34*'[1]System'!$B$32)</f>
        <v>66919.40193600001</v>
      </c>
      <c r="F34" s="33">
        <f>F$15+($B34*'[1]System'!$E$32)</f>
        <v>1936.1640065994002</v>
      </c>
      <c r="G34" s="33">
        <f>G$15+($B34*'[1]System'!$B$32)</f>
        <v>66919.40193600001</v>
      </c>
      <c r="H34" s="33">
        <f>H$15+($B34*'[1]System'!$E$32)</f>
        <v>1936.1640065994002</v>
      </c>
      <c r="N34" s="6"/>
      <c r="O34" s="35"/>
      <c r="P34" s="35"/>
      <c r="Q34" s="35"/>
      <c r="R34" s="35"/>
      <c r="S34" s="35"/>
      <c r="T34" s="35"/>
      <c r="U34" s="35"/>
    </row>
    <row r="35" spans="1:21" ht="12.75">
      <c r="A35" s="25">
        <v>45</v>
      </c>
      <c r="B35" s="25">
        <v>20</v>
      </c>
      <c r="C35" s="13">
        <f>C$15+($B35*'[1]System'!$B$32)</f>
        <v>79754.10062868001</v>
      </c>
      <c r="D35" s="13">
        <f>D$15+($B35*'[1]System'!$E$39)</f>
        <v>2277.098816873229</v>
      </c>
      <c r="E35" s="13">
        <f>E$15+($B35*'[1]System'!$B$32)</f>
        <v>68035.35578400001</v>
      </c>
      <c r="F35" s="13">
        <f>F$15+($B35*'[1]System'!$E$32)</f>
        <v>1978.4958559002002</v>
      </c>
      <c r="G35" s="13">
        <f>G$15+($B35*'[1]System'!$B$32)</f>
        <v>68035.35578400001</v>
      </c>
      <c r="H35" s="13">
        <f>H$15+($B35*'[1]System'!$E$32)</f>
        <v>1978.4958559002002</v>
      </c>
      <c r="N35" s="6"/>
      <c r="O35" s="35"/>
      <c r="P35" s="35"/>
      <c r="Q35" s="35"/>
      <c r="R35" s="35"/>
      <c r="S35" s="35"/>
      <c r="T35" s="35"/>
      <c r="U35" s="35"/>
    </row>
    <row r="36" spans="1:21" ht="12.75">
      <c r="A36" s="34">
        <v>46</v>
      </c>
      <c r="B36" s="34">
        <v>21</v>
      </c>
      <c r="C36" s="33">
        <f>C$15+($B36*'[1]System'!$B$32)</f>
        <v>80870.05447668</v>
      </c>
      <c r="D36" s="33">
        <f>D$15+($B36*'[1]System'!$E$39)</f>
        <v>2319.8539846670374</v>
      </c>
      <c r="E36" s="33">
        <f>E$15+($B36*'[1]System'!$B$32)</f>
        <v>69151.30963200002</v>
      </c>
      <c r="F36" s="33">
        <f>F$15+($B36*'[1]System'!$E$32)</f>
        <v>2020.8277052010003</v>
      </c>
      <c r="G36" s="33">
        <f>G$15+($B36*'[1]System'!$B$32)</f>
        <v>69151.30963200002</v>
      </c>
      <c r="H36" s="33">
        <f>H$15+($B36*'[1]System'!$E$32)</f>
        <v>2020.8277052010003</v>
      </c>
      <c r="N36" s="6"/>
      <c r="O36" s="35"/>
      <c r="P36" s="35"/>
      <c r="Q36" s="35"/>
      <c r="R36" s="35"/>
      <c r="S36" s="35"/>
      <c r="T36" s="35"/>
      <c r="U36" s="35"/>
    </row>
    <row r="37" spans="1:21" ht="12.75">
      <c r="A37" s="34">
        <v>47</v>
      </c>
      <c r="B37" s="34">
        <v>22</v>
      </c>
      <c r="C37" s="33">
        <f>C$15+($B37*'[1]System'!$B$32)</f>
        <v>81986.00832468</v>
      </c>
      <c r="D37" s="33">
        <f>D$15+($B37*'[1]System'!$E$39)</f>
        <v>2362.6091524608455</v>
      </c>
      <c r="E37" s="33">
        <f>E$15+($B37*'[1]System'!$B$32)</f>
        <v>70267.26348000001</v>
      </c>
      <c r="F37" s="33">
        <f>F$15+($B37*'[1]System'!$E$32)</f>
        <v>2063.1595545018004</v>
      </c>
      <c r="G37" s="33">
        <f>G$15+($B37*'[1]System'!$B$32)</f>
        <v>70267.26348000001</v>
      </c>
      <c r="H37" s="33">
        <f>H$15+($B37*'[1]System'!$E$32)</f>
        <v>2063.1595545018004</v>
      </c>
      <c r="N37" s="6"/>
      <c r="O37" s="35"/>
      <c r="P37" s="35"/>
      <c r="Q37" s="35"/>
      <c r="R37" s="35"/>
      <c r="S37" s="35"/>
      <c r="T37" s="35"/>
      <c r="U37" s="35"/>
    </row>
    <row r="38" spans="1:21" ht="12.75">
      <c r="A38" s="34">
        <v>48</v>
      </c>
      <c r="B38" s="34">
        <v>23</v>
      </c>
      <c r="C38" s="33">
        <f>C$15+($B38*'[1]System'!$B$32)</f>
        <v>83101.96217268001</v>
      </c>
      <c r="D38" s="33">
        <f>D$15+($B38*'[1]System'!$E$39)</f>
        <v>2405.364320254653</v>
      </c>
      <c r="E38" s="33">
        <f>E$15+($B38*'[1]System'!$B$32)</f>
        <v>71383.21732800001</v>
      </c>
      <c r="F38" s="33">
        <f>F$15+($B38*'[1]System'!$E$32)</f>
        <v>2105.4914038026</v>
      </c>
      <c r="G38" s="33">
        <f>G$15+($B38*'[1]System'!$B$32)</f>
        <v>71383.21732800001</v>
      </c>
      <c r="H38" s="33">
        <f>H$15+($B38*'[1]System'!$E$32)</f>
        <v>2105.4914038026</v>
      </c>
      <c r="N38" s="6"/>
      <c r="O38" s="35"/>
      <c r="P38" s="35"/>
      <c r="Q38" s="35"/>
      <c r="R38" s="35"/>
      <c r="S38" s="35"/>
      <c r="T38" s="35"/>
      <c r="U38" s="35"/>
    </row>
    <row r="39" spans="1:21" ht="12.75">
      <c r="A39" s="34">
        <v>49</v>
      </c>
      <c r="B39" s="34">
        <v>24</v>
      </c>
      <c r="C39" s="33">
        <f>C$15+($B39*'[1]System'!$B$32)</f>
        <v>84217.91602068002</v>
      </c>
      <c r="D39" s="33">
        <f>D$15+($B39*'[1]System'!$E$39)</f>
        <v>2448.1194880484613</v>
      </c>
      <c r="E39" s="33">
        <f>E$15+($B39*'[1]System'!$B$32)</f>
        <v>72499.171176</v>
      </c>
      <c r="F39" s="33">
        <f>F$15+($B39*'[1]System'!$E$32)</f>
        <v>2147.8232531034</v>
      </c>
      <c r="G39" s="33">
        <f>G$15+($B39*'[1]System'!$B$32)</f>
        <v>72499.171176</v>
      </c>
      <c r="H39" s="33">
        <f>H$15+($B39*'[1]System'!$E$32)</f>
        <v>2147.8232531034</v>
      </c>
      <c r="N39" s="6"/>
      <c r="O39" s="35"/>
      <c r="P39" s="35"/>
      <c r="Q39" s="35"/>
      <c r="R39" s="35"/>
      <c r="S39" s="35"/>
      <c r="T39" s="35"/>
      <c r="U39" s="35"/>
    </row>
    <row r="40" spans="1:21" ht="12.75">
      <c r="A40" s="25">
        <v>50</v>
      </c>
      <c r="B40" s="25">
        <v>25</v>
      </c>
      <c r="C40" s="13">
        <f>C$15+($B40*'[1]System'!$B$32)</f>
        <v>85333.86986868</v>
      </c>
      <c r="D40" s="13">
        <f>D$15+($B40*'[1]System'!$E$39)</f>
        <v>2490.874655842269</v>
      </c>
      <c r="E40" s="13">
        <f>E$15+($B40*'[1]System'!$B$32)</f>
        <v>73615.12502400001</v>
      </c>
      <c r="F40" s="13">
        <f>F$15+($B40*'[1]System'!$E$32)</f>
        <v>2190.1551024042</v>
      </c>
      <c r="G40" s="13">
        <f>G$15+($B40*'[1]System'!$B$32)</f>
        <v>73615.12502400001</v>
      </c>
      <c r="H40" s="13">
        <f>H$15+($B40*'[1]System'!$E$32)</f>
        <v>2190.1551024042</v>
      </c>
      <c r="N40" s="6"/>
      <c r="O40" s="35"/>
      <c r="P40" s="35"/>
      <c r="Q40" s="35"/>
      <c r="R40" s="35"/>
      <c r="S40" s="35"/>
      <c r="T40" s="35"/>
      <c r="U40" s="35"/>
    </row>
    <row r="41" s="35" customFormat="1" ht="12.75"/>
    <row r="42" s="35" customFormat="1" ht="12.75">
      <c r="A42" s="35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4" sqref="A4"/>
    </sheetView>
  </sheetViews>
  <sheetFormatPr defaultColWidth="9.140625" defaultRowHeight="12.75"/>
  <cols>
    <col min="1" max="9" width="12.7109375" style="0" customWidth="1"/>
  </cols>
  <sheetData>
    <row r="1" spans="1:12" ht="20.25">
      <c r="A1" s="51" t="s">
        <v>55</v>
      </c>
      <c r="B1" s="39"/>
      <c r="C1" s="39"/>
      <c r="D1" s="39"/>
      <c r="E1" s="39"/>
      <c r="F1" s="36"/>
      <c r="G1" s="36"/>
      <c r="H1" s="36"/>
      <c r="I1" s="36"/>
      <c r="J1" s="2"/>
      <c r="K1" s="2"/>
      <c r="L1" s="52"/>
    </row>
    <row r="2" spans="1:12" ht="15" hidden="1">
      <c r="A2" s="3" t="s">
        <v>19</v>
      </c>
      <c r="B2" s="39"/>
      <c r="C2" s="39"/>
      <c r="D2" s="39"/>
      <c r="E2" s="39"/>
      <c r="F2" s="39"/>
      <c r="G2" s="39"/>
      <c r="H2" s="39"/>
      <c r="I2" s="39"/>
      <c r="J2" s="36"/>
      <c r="K2" s="36"/>
      <c r="L2" s="36"/>
    </row>
    <row r="3" spans="1:12" ht="15" hidden="1">
      <c r="A3" s="53" t="s">
        <v>20</v>
      </c>
      <c r="B3" s="39"/>
      <c r="C3" s="39"/>
      <c r="D3" s="39"/>
      <c r="E3" s="39"/>
      <c r="F3" s="39"/>
      <c r="G3" s="39"/>
      <c r="H3" s="39"/>
      <c r="I3" s="39"/>
      <c r="J3" s="36"/>
      <c r="K3" s="36"/>
      <c r="L3" s="36"/>
    </row>
    <row r="4" spans="1:5" ht="12.75">
      <c r="A4" s="6"/>
      <c r="B4" s="6"/>
      <c r="C4" s="6"/>
      <c r="D4" s="6"/>
      <c r="E4" s="6"/>
    </row>
    <row r="5" spans="1:5" ht="12.75">
      <c r="A5" s="54"/>
      <c r="B5" s="10" t="s">
        <v>21</v>
      </c>
      <c r="C5" s="44"/>
      <c r="D5" s="10" t="s">
        <v>21</v>
      </c>
      <c r="E5" s="39"/>
    </row>
    <row r="6" spans="1:5" ht="12.75">
      <c r="A6" s="54"/>
      <c r="B6" s="10" t="s">
        <v>22</v>
      </c>
      <c r="C6" s="44"/>
      <c r="D6" s="10" t="s">
        <v>23</v>
      </c>
      <c r="E6" s="39"/>
    </row>
    <row r="7" spans="1:5" ht="12.75">
      <c r="A7" s="55"/>
      <c r="B7" s="14" t="s">
        <v>6</v>
      </c>
      <c r="C7" s="15" t="s">
        <v>7</v>
      </c>
      <c r="D7" s="14" t="s">
        <v>6</v>
      </c>
      <c r="E7" s="16" t="s">
        <v>7</v>
      </c>
    </row>
    <row r="8" spans="1:5" ht="25.5">
      <c r="A8" s="48" t="s">
        <v>17</v>
      </c>
      <c r="B8" s="19" t="s">
        <v>10</v>
      </c>
      <c r="C8" s="20" t="s">
        <v>11</v>
      </c>
      <c r="D8" s="19" t="s">
        <v>10</v>
      </c>
      <c r="E8" s="21" t="s">
        <v>11</v>
      </c>
    </row>
    <row r="9" spans="1:5" ht="12.75" hidden="1">
      <c r="A9" s="56" t="s">
        <v>24</v>
      </c>
      <c r="B9" s="24">
        <v>13850</v>
      </c>
      <c r="C9" s="24">
        <v>346.25</v>
      </c>
      <c r="D9" s="57">
        <v>11220</v>
      </c>
      <c r="E9" s="58">
        <v>281</v>
      </c>
    </row>
    <row r="10" spans="1:5" ht="12.75" hidden="1">
      <c r="A10" s="56" t="s">
        <v>25</v>
      </c>
      <c r="B10" s="59">
        <v>16620</v>
      </c>
      <c r="C10" s="59">
        <v>415.5</v>
      </c>
      <c r="D10" s="57">
        <v>13464</v>
      </c>
      <c r="E10">
        <v>337</v>
      </c>
    </row>
    <row r="11" spans="1:5" ht="12.75" hidden="1">
      <c r="A11" s="56" t="s">
        <v>26</v>
      </c>
      <c r="B11" s="59">
        <v>19390</v>
      </c>
      <c r="C11" s="59">
        <v>484.75</v>
      </c>
      <c r="D11" s="57">
        <v>15708</v>
      </c>
      <c r="E11">
        <v>393</v>
      </c>
    </row>
    <row r="12" spans="1:5" ht="12.75" hidden="1">
      <c r="A12" s="56" t="s">
        <v>27</v>
      </c>
      <c r="B12" s="59">
        <v>22160</v>
      </c>
      <c r="C12" s="59">
        <v>554</v>
      </c>
      <c r="D12" s="57">
        <v>17952</v>
      </c>
      <c r="E12">
        <v>449</v>
      </c>
    </row>
    <row r="13" spans="1:5" ht="12.75" hidden="1">
      <c r="A13" s="56" t="s">
        <v>28</v>
      </c>
      <c r="B13" s="59">
        <v>24930</v>
      </c>
      <c r="C13" s="59">
        <v>623.25</v>
      </c>
      <c r="D13" s="57">
        <v>20196</v>
      </c>
      <c r="E13">
        <v>505</v>
      </c>
    </row>
    <row r="14" spans="1:5" ht="12.75">
      <c r="A14" s="56" t="s">
        <v>29</v>
      </c>
      <c r="B14" s="24">
        <f>'[1]System'!B25</f>
        <v>30279.968064</v>
      </c>
      <c r="C14" s="24">
        <f>(B14*'[1]System'!D10)/12</f>
        <v>749.6815426512</v>
      </c>
      <c r="D14" s="24">
        <f>'[1]System'!B26</f>
        <v>24529.968576000003</v>
      </c>
      <c r="E14" s="24">
        <f>(D14*'[1]System'!D10)/12</f>
        <v>607.3211386608</v>
      </c>
    </row>
    <row r="15" spans="1:5" ht="12.75">
      <c r="A15" s="56" t="s">
        <v>30</v>
      </c>
      <c r="B15" s="33">
        <f>B$14+(($A15-10)*'[1]System'!$B$33)</f>
        <v>31395.921912</v>
      </c>
      <c r="C15" s="33">
        <f>C$14+(($A15-10)*'[1]System'!$E$32)</f>
        <v>792.0133919519999</v>
      </c>
      <c r="D15" s="33">
        <f>D$14+(($A15-10)*'[1]System'!$B$33)</f>
        <v>25645.922424000004</v>
      </c>
      <c r="E15" s="33">
        <f>E$14+(($A15-10)*'[1]System'!$E$33)</f>
        <v>662.5515545214</v>
      </c>
    </row>
    <row r="16" spans="1:5" ht="12.75">
      <c r="A16" s="60" t="s">
        <v>31</v>
      </c>
      <c r="B16" s="33">
        <f>B$14+(($A16-10)*'[1]System'!$B$33)</f>
        <v>32511.875760000003</v>
      </c>
      <c r="C16" s="33">
        <f>C$14+(($A16-10)*'[1]System'!$E$32)</f>
        <v>834.3452412528</v>
      </c>
      <c r="D16" s="33">
        <f>D$14+(($A16-10)*'[1]System'!$B$33)</f>
        <v>26761.876272</v>
      </c>
      <c r="E16" s="33">
        <f>E$14+(($A16-10)*'[1]System'!$E$33)</f>
        <v>717.781970382</v>
      </c>
    </row>
    <row r="17" spans="1:5" ht="12.75">
      <c r="A17" s="60" t="s">
        <v>32</v>
      </c>
      <c r="B17" s="33">
        <f>B$14+(($A17-10)*'[1]System'!$B$33)</f>
        <v>33627.829608</v>
      </c>
      <c r="C17" s="33">
        <f>C$14+(($A17-10)*'[1]System'!$E$32)</f>
        <v>876.6770905536</v>
      </c>
      <c r="D17" s="33">
        <f>D$14+(($A17-10)*'[1]System'!$B$33)</f>
        <v>27877.830120000002</v>
      </c>
      <c r="E17" s="33">
        <f>E$14+(($A17-10)*'[1]System'!$E$33)</f>
        <v>773.0123862426</v>
      </c>
    </row>
    <row r="18" spans="1:5" ht="12.75">
      <c r="A18" s="60" t="s">
        <v>33</v>
      </c>
      <c r="B18" s="33">
        <f>B$14+(($A18-10)*'[1]System'!$B$33)</f>
        <v>34743.783456000005</v>
      </c>
      <c r="C18" s="33">
        <f>C$14+(($A18-10)*'[1]System'!$E$32)</f>
        <v>919.0089398544</v>
      </c>
      <c r="D18" s="33">
        <f>D$14+(($A18-10)*'[1]System'!$B$33)</f>
        <v>28993.783968000003</v>
      </c>
      <c r="E18" s="33">
        <f>E$14+(($A18-10)*'[1]System'!$E$33)</f>
        <v>828.2428021032</v>
      </c>
    </row>
    <row r="19" spans="1:5" ht="12.75">
      <c r="A19" s="61" t="s">
        <v>34</v>
      </c>
      <c r="B19" s="13">
        <f>B$14+(($A19-10)*'[1]System'!$B$33)</f>
        <v>35859.737304</v>
      </c>
      <c r="C19" s="13">
        <f>C$14+(($A19-10)*'[1]System'!$E$32)</f>
        <v>961.3407891551999</v>
      </c>
      <c r="D19" s="13">
        <f>D$14+(($A19-10)*'[1]System'!$B$33)</f>
        <v>30109.737816000004</v>
      </c>
      <c r="E19" s="13">
        <f>E$14+(($A19-10)*'[1]System'!$E$33)</f>
        <v>883.4732179638</v>
      </c>
    </row>
    <row r="20" spans="1:5" ht="12.75">
      <c r="A20" s="62" t="s">
        <v>35</v>
      </c>
      <c r="B20" s="33">
        <f>B$14+(($A20-10)*'[1]System'!$B$33)</f>
        <v>36975.691152</v>
      </c>
      <c r="C20" s="33">
        <f>C$14+(($A20-10)*'[1]System'!$E$32)</f>
        <v>1003.672638456</v>
      </c>
      <c r="D20" s="33">
        <f>D$14+(($A20-10)*'[1]System'!$B$33)</f>
        <v>31225.691664000005</v>
      </c>
      <c r="E20" s="33">
        <f>E$14+(($A20-10)*'[1]System'!$E$33)</f>
        <v>938.7036338244</v>
      </c>
    </row>
    <row r="21" spans="1:5" ht="12.75">
      <c r="A21" s="63" t="s">
        <v>36</v>
      </c>
      <c r="B21" s="33">
        <f>B$14+(($A21-10)*'[1]System'!$B$33)</f>
        <v>38091.645000000004</v>
      </c>
      <c r="C21" s="33">
        <f>C$14+(($A21-10)*'[1]System'!$E$32)</f>
        <v>1046.0044877568</v>
      </c>
      <c r="D21" s="33">
        <f>D$14+(($A21-10)*'[1]System'!$B$33)</f>
        <v>32341.645512000003</v>
      </c>
      <c r="E21" s="33">
        <f>E$14+(($A21-10)*'[1]System'!$E$33)</f>
        <v>993.934049685</v>
      </c>
    </row>
    <row r="22" spans="1:5" ht="12.75">
      <c r="A22" s="63" t="s">
        <v>37</v>
      </c>
      <c r="B22" s="33">
        <f>B$14+(($A22-10)*'[1]System'!$B$33)</f>
        <v>39207.598848</v>
      </c>
      <c r="C22" s="33">
        <f>C$14+(($A22-10)*'[1]System'!$E$32)</f>
        <v>1088.3363370575998</v>
      </c>
      <c r="D22" s="33">
        <f>D$14+(($A22-10)*'[1]System'!$B$33)</f>
        <v>33457.59936000001</v>
      </c>
      <c r="E22" s="33">
        <f>E$14+(($A22-10)*'[1]System'!$E$33)</f>
        <v>1049.1644655456</v>
      </c>
    </row>
    <row r="23" spans="1:5" ht="12.75">
      <c r="A23" s="63" t="s">
        <v>38</v>
      </c>
      <c r="B23" s="33">
        <f>B$14+(($A23-10)*'[1]System'!$B$33)</f>
        <v>40323.552696</v>
      </c>
      <c r="C23" s="33">
        <f>C$14+(($A23-10)*'[1]System'!$E$32)</f>
        <v>1130.6681863584</v>
      </c>
      <c r="D23" s="33">
        <f>D$14+(($A23-10)*'[1]System'!$B$33)</f>
        <v>34573.553208000005</v>
      </c>
      <c r="E23" s="33">
        <f>E$14+(($A23-10)*'[1]System'!$E$33)</f>
        <v>1104.3948814062</v>
      </c>
    </row>
    <row r="24" spans="1:5" ht="12.75">
      <c r="A24" s="61" t="s">
        <v>39</v>
      </c>
      <c r="B24" s="13">
        <f>B$14+(($A24-10)*'[1]System'!$B$33)</f>
        <v>41439.506544</v>
      </c>
      <c r="C24" s="13">
        <f>C$14+(($A24-10)*'[1]System'!$E$32)</f>
        <v>1173.0000356592</v>
      </c>
      <c r="D24" s="13">
        <f>D$14+(($A24-10)*'[1]System'!$B$33)</f>
        <v>35689.507056</v>
      </c>
      <c r="E24" s="13">
        <f>E$14+(($A24-10)*'[1]System'!$E$33)</f>
        <v>1159.6252972668</v>
      </c>
    </row>
    <row r="25" spans="1:5" ht="12.75">
      <c r="A25" s="63" t="s">
        <v>40</v>
      </c>
      <c r="B25" s="33">
        <f>B$14+(($A25-10)*'[1]System'!$B$33)</f>
        <v>42555.460392</v>
      </c>
      <c r="C25" s="33">
        <f>C$14+(($A25-10)*'[1]System'!$E$32)</f>
        <v>1215.33188496</v>
      </c>
      <c r="D25" s="33">
        <f>D$14+(($A25-10)*'[1]System'!$B$33)</f>
        <v>36805.46090400001</v>
      </c>
      <c r="E25" s="33">
        <f>E$14+(($A25-10)*'[1]System'!$E$33)</f>
        <v>1214.8557131274001</v>
      </c>
    </row>
    <row r="26" spans="1:5" ht="12.75">
      <c r="A26" s="63" t="s">
        <v>41</v>
      </c>
      <c r="B26" s="33">
        <f>B$14+(($A26-10)*'[1]System'!$B$33)</f>
        <v>43671.41424</v>
      </c>
      <c r="C26" s="33">
        <f>C$14+(($A26-10)*'[1]System'!$E$32)</f>
        <v>1257.6637342608</v>
      </c>
      <c r="D26" s="33">
        <f>D$14+(($A26-10)*'[1]System'!$B$33)</f>
        <v>37921.414752000004</v>
      </c>
      <c r="E26" s="33">
        <f>E$14+(($A26-10)*'[1]System'!$E$33)</f>
        <v>1270.086128988</v>
      </c>
    </row>
    <row r="27" spans="1:5" ht="12.75">
      <c r="A27" s="63" t="s">
        <v>42</v>
      </c>
      <c r="B27" s="33">
        <f>B$14+(($A27-10)*'[1]System'!$B$33)</f>
        <v>44787.368088</v>
      </c>
      <c r="C27" s="33">
        <f>C$14+(($A27-10)*'[1]System'!$E$32)</f>
        <v>1299.9955835616001</v>
      </c>
      <c r="D27" s="33">
        <f>D$14+(($A27-10)*'[1]System'!$B$33)</f>
        <v>39037.3686</v>
      </c>
      <c r="E27" s="33">
        <f>E$14+(($A27-10)*'[1]System'!$E$33)</f>
        <v>1325.3165448486002</v>
      </c>
    </row>
    <row r="28" spans="1:5" ht="12.75">
      <c r="A28" s="63" t="s">
        <v>43</v>
      </c>
      <c r="B28" s="33">
        <f>B$14+(($A28-10)*'[1]System'!$B$33)</f>
        <v>45903.321936</v>
      </c>
      <c r="C28" s="33">
        <f>C$14+(($A28-10)*'[1]System'!$E$32)</f>
        <v>1342.3274328624</v>
      </c>
      <c r="D28" s="33">
        <f>D$14+(($A28-10)*'[1]System'!$B$33)</f>
        <v>40153.322448000006</v>
      </c>
      <c r="E28" s="33">
        <f>E$14+(($A28-10)*'[1]System'!$E$33)</f>
        <v>1380.5469607092</v>
      </c>
    </row>
    <row r="29" spans="1:5" ht="12.75">
      <c r="A29" s="61" t="s">
        <v>44</v>
      </c>
      <c r="B29" s="13">
        <f>B$14+(($A29-10)*'[1]System'!$B$33)</f>
        <v>47019.275784</v>
      </c>
      <c r="C29" s="13">
        <f>C$14+(($A29-10)*'[1]System'!$E$32)</f>
        <v>1384.6592821631998</v>
      </c>
      <c r="D29" s="13">
        <f>D$14+(($A29-10)*'[1]System'!$B$33)</f>
        <v>41269.276296000004</v>
      </c>
      <c r="E29" s="13">
        <f>E$14+(($A29-10)*'[1]System'!$E$33)</f>
        <v>1435.7773765698</v>
      </c>
    </row>
    <row r="30" spans="1:5" ht="12.75">
      <c r="A30" s="62" t="s">
        <v>45</v>
      </c>
      <c r="B30" s="33">
        <f>B$14+(($A30-10)*'[1]System'!$B$33)</f>
        <v>48135.229632</v>
      </c>
      <c r="C30" s="33">
        <f>C$14+(($A30-10)*'[1]System'!$E$32)</f>
        <v>1426.9911314639999</v>
      </c>
      <c r="D30" s="64"/>
      <c r="E30" s="6"/>
    </row>
    <row r="31" spans="1:5" ht="12.75">
      <c r="A31" s="62" t="s">
        <v>46</v>
      </c>
      <c r="B31" s="33">
        <f>B$14+(($A31-10)*'[1]System'!$B$33)</f>
        <v>49251.18348000001</v>
      </c>
      <c r="C31" s="33">
        <f>C$14+(($A31-10)*'[1]System'!$E$32)</f>
        <v>1469.3229807648</v>
      </c>
      <c r="D31" s="64"/>
      <c r="E31" s="6"/>
    </row>
    <row r="32" spans="1:5" ht="12.75">
      <c r="A32" s="62" t="s">
        <v>47</v>
      </c>
      <c r="B32" s="33">
        <f>B$14+(($A32-10)*'[1]System'!$B$33)</f>
        <v>50367.137328000004</v>
      </c>
      <c r="C32" s="33">
        <f>C$14+(($A32-10)*'[1]System'!$E$32)</f>
        <v>1511.6548300656</v>
      </c>
      <c r="D32" s="64"/>
      <c r="E32" s="6"/>
    </row>
    <row r="33" spans="1:5" ht="12.75">
      <c r="A33" s="62" t="s">
        <v>48</v>
      </c>
      <c r="B33" s="33">
        <f>B$14+(($A33-10)*'[1]System'!$B$33)</f>
        <v>51483.091176</v>
      </c>
      <c r="C33" s="33">
        <f>C$14+(($A33-10)*'[1]System'!$E$32)</f>
        <v>1553.9866793664</v>
      </c>
      <c r="D33" s="64"/>
      <c r="E33" s="6"/>
    </row>
    <row r="34" spans="1:5" ht="12.75">
      <c r="A34" s="61" t="s">
        <v>49</v>
      </c>
      <c r="B34" s="13">
        <f>B$14+(($A34-10)*'[1]System'!$B$33)</f>
        <v>52599.04502400001</v>
      </c>
      <c r="C34" s="13">
        <f>C$14+(($A34-10)*'[1]System'!$E$32)</f>
        <v>1596.3185286672</v>
      </c>
      <c r="D34" s="64"/>
      <c r="E34" s="6"/>
    </row>
    <row r="35" spans="1:5" ht="12.75">
      <c r="A35" s="62" t="s">
        <v>50</v>
      </c>
      <c r="B35" s="33">
        <f>B$14+(($A35-10)*'[1]System'!$B$33)</f>
        <v>53714.998872000004</v>
      </c>
      <c r="C35" s="33">
        <f>C$14+(($A35-10)*'[1]System'!$E$32)</f>
        <v>1638.6503779680002</v>
      </c>
      <c r="D35" s="64"/>
      <c r="E35" s="6"/>
    </row>
    <row r="36" spans="1:5" ht="12.75">
      <c r="A36" s="62" t="s">
        <v>51</v>
      </c>
      <c r="B36" s="33">
        <f>B$14+(($A36-10)*'[1]System'!$B$33)</f>
        <v>54830.95272</v>
      </c>
      <c r="C36" s="33">
        <f>C$14+(($A36-10)*'[1]System'!$E$32)</f>
        <v>1680.9822272688</v>
      </c>
      <c r="D36" s="64"/>
      <c r="E36" s="6"/>
    </row>
    <row r="37" spans="1:5" ht="12.75">
      <c r="A37" s="62" t="s">
        <v>52</v>
      </c>
      <c r="B37" s="33">
        <f>B$14+(($A37-10)*'[1]System'!$B$33)</f>
        <v>55946.906568000006</v>
      </c>
      <c r="C37" s="33">
        <f>C$14+(($A37-10)*'[1]System'!$E$32)</f>
        <v>1723.3140765695998</v>
      </c>
      <c r="D37" s="64"/>
      <c r="E37" s="6"/>
    </row>
    <row r="38" spans="1:5" ht="12.75">
      <c r="A38" s="62" t="s">
        <v>53</v>
      </c>
      <c r="B38" s="33">
        <f>B$14+(($A38-10)*'[1]System'!$B$33)</f>
        <v>57062.860416</v>
      </c>
      <c r="C38" s="33">
        <f>C$14+(($A38-10)*'[1]System'!$E$32)</f>
        <v>1765.6459258703999</v>
      </c>
      <c r="D38" s="64"/>
      <c r="E38" s="6"/>
    </row>
    <row r="39" spans="1:5" ht="12.75">
      <c r="A39" s="61" t="s">
        <v>54</v>
      </c>
      <c r="B39" s="13">
        <f>B$14+(($A39-10)*'[1]System'!$B$33)</f>
        <v>58178.814264</v>
      </c>
      <c r="C39" s="13">
        <f>C$14+(($A39-10)*'[1]System'!$E$32)</f>
        <v>1807.9777751712</v>
      </c>
      <c r="D39" s="64"/>
      <c r="E39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:E1"/>
    </sheetView>
  </sheetViews>
  <sheetFormatPr defaultColWidth="9.140625" defaultRowHeight="12.75"/>
  <cols>
    <col min="1" max="1" width="33.421875" style="0" customWidth="1"/>
    <col min="2" max="9" width="12.7109375" style="0" customWidth="1"/>
  </cols>
  <sheetData>
    <row r="1" spans="1:12" ht="39" customHeight="1">
      <c r="A1" s="72" t="s">
        <v>68</v>
      </c>
      <c r="B1" s="73"/>
      <c r="C1" s="73"/>
      <c r="D1" s="73"/>
      <c r="E1" s="73"/>
      <c r="F1" s="36"/>
      <c r="H1" s="36"/>
      <c r="I1" s="36"/>
      <c r="J1" s="2"/>
      <c r="K1" s="2"/>
      <c r="L1" s="52"/>
    </row>
    <row r="2" spans="1:12" ht="15" hidden="1">
      <c r="A2" s="3" t="s">
        <v>19</v>
      </c>
      <c r="B2" s="39"/>
      <c r="C2" s="39"/>
      <c r="D2" s="39"/>
      <c r="E2" s="39"/>
      <c r="F2" s="39"/>
      <c r="G2" s="39"/>
      <c r="H2" s="39"/>
      <c r="I2" s="39"/>
      <c r="J2" s="36"/>
      <c r="K2" s="36"/>
      <c r="L2" s="36"/>
    </row>
    <row r="3" spans="1:12" ht="15" hidden="1">
      <c r="A3" s="53" t="s">
        <v>20</v>
      </c>
      <c r="B3" s="39"/>
      <c r="C3" s="39"/>
      <c r="D3" s="39"/>
      <c r="E3" s="39"/>
      <c r="F3" s="39"/>
      <c r="G3" s="39"/>
      <c r="H3" s="39"/>
      <c r="I3" s="39"/>
      <c r="J3" s="36"/>
      <c r="K3" s="36"/>
      <c r="L3" s="36"/>
    </row>
    <row r="5" spans="1:3" ht="12.75">
      <c r="A5" s="7" t="s">
        <v>56</v>
      </c>
      <c r="B5" s="41"/>
      <c r="C5" s="41"/>
    </row>
    <row r="6" spans="1:3" ht="12.75">
      <c r="A6" s="43"/>
      <c r="B6" s="43"/>
      <c r="C6" s="43"/>
    </row>
    <row r="7" spans="1:3" ht="12.75">
      <c r="A7" s="16"/>
      <c r="B7" s="14" t="s">
        <v>6</v>
      </c>
      <c r="C7" s="16" t="s">
        <v>7</v>
      </c>
    </row>
    <row r="8" spans="1:3" ht="25.5">
      <c r="A8" s="16"/>
      <c r="B8" s="19" t="s">
        <v>10</v>
      </c>
      <c r="C8" s="21" t="s">
        <v>11</v>
      </c>
    </row>
    <row r="9" ht="12.75" hidden="1"/>
    <row r="10" ht="12.75" hidden="1"/>
    <row r="11" ht="12.75" hidden="1"/>
    <row r="12" ht="12.75" hidden="1"/>
    <row r="13" ht="12.75" hidden="1"/>
    <row r="14" ht="12.75">
      <c r="A14" s="5" t="s">
        <v>57</v>
      </c>
    </row>
    <row r="15" spans="1:3" ht="12.75">
      <c r="A15" s="65" t="s">
        <v>58</v>
      </c>
      <c r="B15" s="24">
        <f>'[1]System'!B49</f>
        <v>64202.42702253835</v>
      </c>
      <c r="C15" s="24">
        <f>'[1]System'!E49</f>
        <v>303</v>
      </c>
    </row>
    <row r="16" spans="1:3" ht="12.75">
      <c r="A16" s="65" t="s">
        <v>59</v>
      </c>
      <c r="B16" s="24">
        <f>'[1]System'!B50</f>
        <v>55855.6007361636</v>
      </c>
      <c r="C16" s="24">
        <f>'[1]System'!E50</f>
        <v>303</v>
      </c>
    </row>
    <row r="17" spans="1:3" ht="12.75">
      <c r="A17" s="65" t="s">
        <v>5</v>
      </c>
      <c r="B17" s="24">
        <f>'[1]System'!B51</f>
        <v>50937.9344799708</v>
      </c>
      <c r="C17" s="24">
        <f>'[1]System'!E51</f>
        <v>303</v>
      </c>
    </row>
    <row r="18" spans="1:3" ht="12.75">
      <c r="A18" s="24" t="s">
        <v>60</v>
      </c>
      <c r="B18" s="24">
        <f>'[1]System'!B52</f>
        <v>34033.3643980416</v>
      </c>
      <c r="C18" s="24">
        <f>'[1]System'!E52</f>
        <v>303</v>
      </c>
    </row>
    <row r="19" spans="1:3" ht="12.75">
      <c r="A19" s="66" t="s">
        <v>61</v>
      </c>
      <c r="B19" s="24">
        <f>'[1]System'!B53</f>
        <v>23138.059200434403</v>
      </c>
      <c r="C19" s="24">
        <f>'[1]System'!E53</f>
        <v>303</v>
      </c>
    </row>
    <row r="21" ht="12.75">
      <c r="A21" s="67" t="s">
        <v>62</v>
      </c>
    </row>
    <row r="22" ht="12.75">
      <c r="A22" s="5" t="s">
        <v>63</v>
      </c>
    </row>
    <row r="23" spans="1:3" ht="12.75">
      <c r="A23" s="65" t="s">
        <v>58</v>
      </c>
      <c r="B23" s="68">
        <f>'[1]System'!B77</f>
        <v>34501.71130600941</v>
      </c>
      <c r="C23" s="24">
        <f>'[1]System'!E77</f>
        <v>303</v>
      </c>
    </row>
    <row r="24" spans="1:3" ht="12.75">
      <c r="A24" s="65" t="s">
        <v>59</v>
      </c>
      <c r="B24" s="68">
        <f>'[1]System'!B78</f>
        <v>29493.615534184562</v>
      </c>
      <c r="C24" s="24">
        <f>'[1]System'!E78</f>
        <v>303</v>
      </c>
    </row>
    <row r="25" spans="1:3" ht="12.75">
      <c r="A25" s="65" t="s">
        <v>5</v>
      </c>
      <c r="B25" s="68">
        <f>'[1]System'!B79</f>
        <v>26543.015780468882</v>
      </c>
      <c r="C25" s="24">
        <f>'[1]System'!E79</f>
        <v>303</v>
      </c>
    </row>
    <row r="26" spans="1:3" ht="12.75">
      <c r="A26" s="66" t="s">
        <v>64</v>
      </c>
      <c r="B26" s="68">
        <f>'[1]System'!B82</f>
        <v>20872.114912070403</v>
      </c>
      <c r="C26" s="24">
        <f>'[1]System'!E82</f>
        <v>302.5</v>
      </c>
    </row>
    <row r="29" spans="1:3" ht="12.75">
      <c r="A29" s="69" t="s">
        <v>65</v>
      </c>
      <c r="B29" s="39"/>
      <c r="C29" s="39"/>
    </row>
    <row r="30" spans="1:3" ht="12.75">
      <c r="A30" s="70"/>
      <c r="B30" s="43"/>
      <c r="C30" s="43"/>
    </row>
    <row r="31" spans="1:3" ht="12.75">
      <c r="A31" s="16"/>
      <c r="B31" s="14" t="s">
        <v>6</v>
      </c>
      <c r="C31" s="16" t="s">
        <v>7</v>
      </c>
    </row>
    <row r="32" spans="1:3" ht="25.5">
      <c r="A32" s="71"/>
      <c r="B32" s="19" t="s">
        <v>10</v>
      </c>
      <c r="C32" s="21" t="s">
        <v>11</v>
      </c>
    </row>
    <row r="33" spans="1:3" ht="12.75">
      <c r="A33" s="24" t="s">
        <v>66</v>
      </c>
      <c r="B33" s="24">
        <f>'[1]System'!B60</f>
        <v>22300.162488</v>
      </c>
      <c r="C33" s="24">
        <f>'[1]System'!E60</f>
        <v>736.1531416872</v>
      </c>
    </row>
    <row r="34" spans="1:3" ht="12.75">
      <c r="A34" s="24" t="s">
        <v>67</v>
      </c>
      <c r="B34" s="24">
        <f>'[1]System'!B61</f>
        <v>18401.7842128152</v>
      </c>
      <c r="C34" s="24">
        <f>'[1]System'!E61</f>
        <v>303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Nacka Kommun</cp:lastModifiedBy>
  <cp:lastPrinted>2000-12-06T09:28:28Z</cp:lastPrinted>
  <dcterms:created xsi:type="dcterms:W3CDTF">2000-10-25T15:44:13Z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