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Checkbelopp och avgifter" sheetId="1" r:id="rId1"/>
    <sheet name="Uträkning" sheetId="2" r:id="rId2"/>
  </sheets>
  <definedNames/>
  <calcPr fullCalcOnLoad="1"/>
</workbook>
</file>

<file path=xl/sharedStrings.xml><?xml version="1.0" encoding="utf-8"?>
<sst xmlns="http://schemas.openxmlformats.org/spreadsheetml/2006/main" count="160" uniqueCount="48">
  <si>
    <t>Förskola</t>
  </si>
  <si>
    <t>Omsorgstid timmar/vecka</t>
  </si>
  <si>
    <t>Ersättning till anordnare(kr/år)</t>
  </si>
  <si>
    <t>1-2 år</t>
  </si>
  <si>
    <t>3-5 år</t>
  </si>
  <si>
    <t>6 år</t>
  </si>
  <si>
    <t>Barn till föräldralediga 15 t/v</t>
  </si>
  <si>
    <t>Familjedaghem</t>
  </si>
  <si>
    <t>Skolbarnsomsorg</t>
  </si>
  <si>
    <t>T o m 24</t>
  </si>
  <si>
    <t>Fr o m 25</t>
  </si>
  <si>
    <t>Förskoleklassomsorg</t>
  </si>
  <si>
    <t>T o m 13</t>
  </si>
  <si>
    <t>Fr o m 14</t>
  </si>
  <si>
    <t>Månadsavgift per barn</t>
  </si>
  <si>
    <t>Aviftsreduktion per månad</t>
  </si>
  <si>
    <t>Allmän förskola</t>
  </si>
  <si>
    <t xml:space="preserve">Avgiftsreduktion för barn med rätt till allmän förskola  </t>
  </si>
  <si>
    <t>Barn till arbetslösa 15 t/v</t>
  </si>
  <si>
    <t xml:space="preserve">Checkbelopp och avgifter inom förskoleverksamhet och skolbarnsomsorg  </t>
  </si>
  <si>
    <t>Familjedaghem kombinerat med allmän förskola</t>
  </si>
  <si>
    <t>4-5 år</t>
  </si>
  <si>
    <t>i Nacka kommun fr o m 2004-01-01</t>
  </si>
  <si>
    <t>20-29</t>
  </si>
  <si>
    <t>30-39</t>
  </si>
  <si>
    <t>40-</t>
  </si>
  <si>
    <t xml:space="preserve">Ersättning till </t>
  </si>
  <si>
    <t>Gamla belopp</t>
  </si>
  <si>
    <t>Inklusive höjning</t>
  </si>
  <si>
    <t>Avrundade belopp</t>
  </si>
  <si>
    <t>Kontroll med -2 avrundning</t>
  </si>
  <si>
    <t>40-45</t>
  </si>
  <si>
    <t xml:space="preserve">46- </t>
  </si>
  <si>
    <t>46-</t>
  </si>
  <si>
    <t>Skolbarnsomsorg, 6 år</t>
  </si>
  <si>
    <t>Skolbarnsomsorg, 7-9 år</t>
  </si>
  <si>
    <t>Övriga ersättningar till anordnare</t>
  </si>
  <si>
    <t>Kr/år</t>
  </si>
  <si>
    <t>Öppen fritidsverksamhet (fritidsklubb)</t>
  </si>
  <si>
    <t>Tabellen anger den högsta avgiften* enligt maxtaxan.</t>
  </si>
  <si>
    <t>** Barn till arbetslösa har rätt till 10 timmars omsorgstid i veckan.</t>
  </si>
  <si>
    <t>T o m 24**</t>
  </si>
  <si>
    <t>T o m 13**</t>
  </si>
  <si>
    <r>
      <t xml:space="preserve">Avgiften för barn med rätt till allmän förskola reduceras med </t>
    </r>
    <r>
      <rPr>
        <b/>
        <sz val="10"/>
        <rFont val="Arial"/>
        <family val="2"/>
      </rPr>
      <t>315 kronor per månad</t>
    </r>
    <r>
      <rPr>
        <sz val="10"/>
        <rFont val="Arial"/>
        <family val="2"/>
      </rPr>
      <t>, oavsett omsorgstid.</t>
    </r>
  </si>
  <si>
    <t>Ersättning till anordnare (kr/år)</t>
  </si>
  <si>
    <t>anordnare (kr/år)</t>
  </si>
  <si>
    <t>*  Barnomsorgsavgiften betalas månadsvis, 12 gånger om året.</t>
  </si>
  <si>
    <t>Checkbelopp och avgifter för barnomsorg fr o m 2004-01-01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</si>
</sst>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3" fontId="0" fillId="0" borderId="0" xfId="0" applyNumberFormat="1" applyAlignment="1">
      <alignment/>
    </xf>
    <xf numFmtId="3" fontId="0" fillId="0" borderId="3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5" xfId="0" applyNumberForma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9" xfId="0" applyBorder="1" applyAlignment="1">
      <alignment/>
    </xf>
    <xf numFmtId="3" fontId="2" fillId="0" borderId="1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4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0" xfId="0" applyFill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9" xfId="0" applyFill="1" applyBorder="1" applyAlignment="1">
      <alignment/>
    </xf>
    <xf numFmtId="3" fontId="0" fillId="0" borderId="1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0" fontId="1" fillId="2" borderId="11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6" fillId="2" borderId="8" xfId="0" applyFont="1" applyFill="1" applyBorder="1" applyAlignment="1">
      <alignment horizontal="right"/>
    </xf>
    <xf numFmtId="0" fontId="6" fillId="2" borderId="9" xfId="0" applyFont="1" applyFill="1" applyBorder="1" applyAlignment="1">
      <alignment wrapText="1"/>
    </xf>
    <xf numFmtId="0" fontId="6" fillId="2" borderId="2" xfId="0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6" fillId="2" borderId="1" xfId="0" applyFont="1" applyFill="1" applyBorder="1" applyAlignment="1">
      <alignment wrapText="1"/>
    </xf>
    <xf numFmtId="0" fontId="6" fillId="2" borderId="11" xfId="0" applyFont="1" applyFill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horizontal="center"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4" xfId="0" applyNumberFormat="1" applyBorder="1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1" xfId="0" applyNumberFormat="1" applyBorder="1" applyAlignment="1">
      <alignment horizontal="left"/>
    </xf>
    <xf numFmtId="3" fontId="0" fillId="0" borderId="11" xfId="0" applyNumberFormat="1" applyBorder="1" applyAlignment="1">
      <alignment horizontal="right"/>
    </xf>
    <xf numFmtId="3" fontId="0" fillId="0" borderId="9" xfId="0" applyNumberFormat="1" applyBorder="1" applyAlignment="1">
      <alignment horizontal="right"/>
    </xf>
    <xf numFmtId="3" fontId="0" fillId="0" borderId="3" xfId="0" applyNumberFormat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3" fontId="6" fillId="2" borderId="7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 wrapText="1"/>
    </xf>
    <xf numFmtId="3" fontId="6" fillId="2" borderId="3" xfId="0" applyNumberFormat="1" applyFont="1" applyFill="1" applyBorder="1" applyAlignment="1">
      <alignment horizontal="center"/>
    </xf>
    <xf numFmtId="3" fontId="6" fillId="2" borderId="6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6" fillId="2" borderId="3" xfId="0" applyFont="1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3" fontId="0" fillId="0" borderId="6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3" fontId="0" fillId="0" borderId="5" xfId="0" applyNumberForma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3" fontId="6" fillId="2" borderId="5" xfId="0" applyNumberFormat="1" applyFont="1" applyFill="1" applyBorder="1" applyAlignment="1">
      <alignment horizontal="center" wrapText="1"/>
    </xf>
    <xf numFmtId="3" fontId="6" fillId="2" borderId="3" xfId="0" applyNumberFormat="1" applyFont="1" applyFill="1" applyBorder="1" applyAlignment="1">
      <alignment horizontal="center" wrapText="1"/>
    </xf>
    <xf numFmtId="3" fontId="6" fillId="2" borderId="7" xfId="0" applyNumberFormat="1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3" fontId="0" fillId="0" borderId="4" xfId="0" applyNumberFormat="1" applyBorder="1" applyAlignment="1">
      <alignment horizontal="center"/>
    </xf>
    <xf numFmtId="3" fontId="2" fillId="0" borderId="3" xfId="0" applyNumberFormat="1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3" fontId="2" fillId="0" borderId="10" xfId="0" applyNumberFormat="1" applyFont="1" applyBorder="1" applyAlignment="1">
      <alignment horizontal="center" wrapText="1"/>
    </xf>
    <xf numFmtId="3" fontId="0" fillId="0" borderId="13" xfId="0" applyNumberFormat="1" applyBorder="1" applyAlignment="1">
      <alignment horizontal="center"/>
    </xf>
    <xf numFmtId="3" fontId="0" fillId="0" borderId="1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selection activeCell="B41" sqref="B41"/>
    </sheetView>
  </sheetViews>
  <sheetFormatPr defaultColWidth="9.140625" defaultRowHeight="12.75"/>
  <cols>
    <col min="1" max="1" width="31.8515625" style="0" customWidth="1"/>
    <col min="2" max="5" width="7.140625" style="0" customWidth="1"/>
    <col min="6" max="8" width="8.8515625" style="0" customWidth="1"/>
  </cols>
  <sheetData>
    <row r="1" ht="18.75">
      <c r="A1" s="57" t="s">
        <v>47</v>
      </c>
    </row>
    <row r="2" ht="6.75" customHeight="1">
      <c r="A2" s="57"/>
    </row>
    <row r="3" ht="15.75">
      <c r="A3" s="56" t="s">
        <v>39</v>
      </c>
    </row>
    <row r="4" ht="15.75">
      <c r="A4" s="1"/>
    </row>
    <row r="5" spans="1:8" ht="15.75">
      <c r="A5" s="59" t="s">
        <v>0</v>
      </c>
      <c r="B5" s="84" t="s">
        <v>14</v>
      </c>
      <c r="C5" s="84"/>
      <c r="D5" s="84"/>
      <c r="E5" s="85"/>
      <c r="F5" s="86" t="s">
        <v>44</v>
      </c>
      <c r="G5" s="84"/>
      <c r="H5" s="85"/>
    </row>
    <row r="6" spans="1:8" ht="12.75">
      <c r="A6" s="65" t="s">
        <v>1</v>
      </c>
      <c r="B6" s="61">
        <v>1</v>
      </c>
      <c r="C6" s="61">
        <v>2</v>
      </c>
      <c r="D6" s="61">
        <v>3</v>
      </c>
      <c r="E6" s="61">
        <v>4</v>
      </c>
      <c r="F6" s="62" t="s">
        <v>3</v>
      </c>
      <c r="G6" s="63" t="s">
        <v>4</v>
      </c>
      <c r="H6" s="64" t="s">
        <v>5</v>
      </c>
    </row>
    <row r="7" spans="1:8" ht="12.75">
      <c r="A7" s="4" t="s">
        <v>23</v>
      </c>
      <c r="B7" s="46">
        <v>800</v>
      </c>
      <c r="C7" s="71">
        <v>533</v>
      </c>
      <c r="D7" s="71">
        <v>266</v>
      </c>
      <c r="E7" s="71">
        <v>0</v>
      </c>
      <c r="F7" s="22">
        <v>78850</v>
      </c>
      <c r="G7" s="20">
        <v>65900</v>
      </c>
      <c r="H7" s="21">
        <v>58450</v>
      </c>
    </row>
    <row r="8" spans="1:8" ht="12.75">
      <c r="A8" s="5" t="s">
        <v>24</v>
      </c>
      <c r="B8" s="53">
        <v>900</v>
      </c>
      <c r="C8" s="55">
        <v>600</v>
      </c>
      <c r="D8" s="55">
        <v>300</v>
      </c>
      <c r="E8" s="55">
        <v>0</v>
      </c>
      <c r="F8" s="22">
        <v>95800</v>
      </c>
      <c r="G8" s="23">
        <v>81700</v>
      </c>
      <c r="H8" s="24">
        <v>72150</v>
      </c>
    </row>
    <row r="9" spans="1:8" ht="12.75">
      <c r="A9" s="5" t="s">
        <v>31</v>
      </c>
      <c r="B9" s="78">
        <v>1260</v>
      </c>
      <c r="C9" s="55">
        <v>827</v>
      </c>
      <c r="D9" s="55">
        <v>413</v>
      </c>
      <c r="E9" s="55">
        <v>0</v>
      </c>
      <c r="F9" s="22">
        <v>108100</v>
      </c>
      <c r="G9" s="23">
        <v>95800</v>
      </c>
      <c r="H9" s="24">
        <v>84350</v>
      </c>
    </row>
    <row r="10" spans="1:8" ht="12.75">
      <c r="A10" s="5" t="s">
        <v>32</v>
      </c>
      <c r="B10" s="78">
        <v>1260</v>
      </c>
      <c r="C10" s="55">
        <v>827</v>
      </c>
      <c r="D10" s="55">
        <v>413</v>
      </c>
      <c r="E10" s="55">
        <v>0</v>
      </c>
      <c r="F10" s="22">
        <v>113100</v>
      </c>
      <c r="G10" s="23">
        <v>100800</v>
      </c>
      <c r="H10" s="24">
        <v>84350</v>
      </c>
    </row>
    <row r="11" spans="1:8" ht="12.75">
      <c r="A11" s="5" t="s">
        <v>6</v>
      </c>
      <c r="B11" s="53">
        <v>800</v>
      </c>
      <c r="C11" s="55">
        <v>533</v>
      </c>
      <c r="D11" s="55">
        <v>266</v>
      </c>
      <c r="E11" s="55">
        <v>0</v>
      </c>
      <c r="F11" s="22">
        <v>45600</v>
      </c>
      <c r="G11" s="23">
        <v>37150</v>
      </c>
      <c r="H11" s="24">
        <v>35300</v>
      </c>
    </row>
    <row r="12" spans="1:8" ht="12.75">
      <c r="A12" s="2" t="s">
        <v>18</v>
      </c>
      <c r="B12" s="51">
        <v>800</v>
      </c>
      <c r="C12" s="72">
        <v>533</v>
      </c>
      <c r="D12" s="72">
        <v>266</v>
      </c>
      <c r="E12" s="72">
        <v>0</v>
      </c>
      <c r="F12" s="25">
        <v>51800</v>
      </c>
      <c r="G12" s="26">
        <v>43350</v>
      </c>
      <c r="H12" s="27">
        <v>38650</v>
      </c>
    </row>
    <row r="13" spans="1:5" ht="15.75">
      <c r="A13" s="1"/>
      <c r="B13" s="18"/>
      <c r="C13" s="18"/>
      <c r="D13" s="18"/>
      <c r="E13" s="18"/>
    </row>
    <row r="14" spans="1:8" ht="15.75">
      <c r="A14" s="59" t="s">
        <v>7</v>
      </c>
      <c r="B14" s="89" t="s">
        <v>14</v>
      </c>
      <c r="C14" s="90"/>
      <c r="D14" s="90"/>
      <c r="E14" s="87"/>
      <c r="F14" s="86" t="s">
        <v>44</v>
      </c>
      <c r="G14" s="84"/>
      <c r="H14" s="85"/>
    </row>
    <row r="15" spans="1:8" s="68" customFormat="1" ht="12">
      <c r="A15" s="65" t="s">
        <v>1</v>
      </c>
      <c r="B15" s="73">
        <v>1</v>
      </c>
      <c r="C15" s="74">
        <v>2</v>
      </c>
      <c r="D15" s="74">
        <v>3</v>
      </c>
      <c r="E15" s="74">
        <v>4</v>
      </c>
      <c r="F15" s="62" t="s">
        <v>3</v>
      </c>
      <c r="G15" s="66" t="s">
        <v>4</v>
      </c>
      <c r="H15" s="67" t="s">
        <v>5</v>
      </c>
    </row>
    <row r="16" spans="1:8" ht="12.75">
      <c r="A16" s="4" t="s">
        <v>23</v>
      </c>
      <c r="B16" s="46">
        <v>800</v>
      </c>
      <c r="C16" s="71">
        <v>533</v>
      </c>
      <c r="D16" s="71">
        <v>266</v>
      </c>
      <c r="E16" s="71">
        <v>0</v>
      </c>
      <c r="F16" s="19">
        <v>60600</v>
      </c>
      <c r="G16" s="20">
        <v>48350</v>
      </c>
      <c r="H16" s="21">
        <v>47100</v>
      </c>
    </row>
    <row r="17" spans="1:8" ht="12.75">
      <c r="A17" s="5" t="s">
        <v>24</v>
      </c>
      <c r="B17" s="53">
        <v>900</v>
      </c>
      <c r="C17" s="55">
        <v>600</v>
      </c>
      <c r="D17" s="55">
        <v>300</v>
      </c>
      <c r="E17" s="55">
        <v>0</v>
      </c>
      <c r="F17" s="22">
        <v>75600</v>
      </c>
      <c r="G17" s="23">
        <v>61700</v>
      </c>
      <c r="H17" s="24">
        <v>57750</v>
      </c>
    </row>
    <row r="18" spans="1:8" ht="12.75">
      <c r="A18" s="5" t="s">
        <v>31</v>
      </c>
      <c r="B18" s="78">
        <v>1260</v>
      </c>
      <c r="C18" s="55">
        <v>840</v>
      </c>
      <c r="D18" s="55">
        <v>420</v>
      </c>
      <c r="E18" s="55">
        <v>0</v>
      </c>
      <c r="F18" s="22">
        <v>87800</v>
      </c>
      <c r="G18" s="23">
        <v>76200</v>
      </c>
      <c r="H18" s="24">
        <v>73250</v>
      </c>
    </row>
    <row r="19" spans="1:8" ht="12.75">
      <c r="A19" s="5" t="s">
        <v>33</v>
      </c>
      <c r="B19" s="78">
        <v>1260</v>
      </c>
      <c r="C19" s="55">
        <v>840</v>
      </c>
      <c r="D19" s="55">
        <v>420</v>
      </c>
      <c r="E19" s="55">
        <v>0</v>
      </c>
      <c r="F19" s="22">
        <v>92800</v>
      </c>
      <c r="G19" s="23">
        <v>81200</v>
      </c>
      <c r="H19" s="24">
        <v>73250</v>
      </c>
    </row>
    <row r="20" spans="1:8" ht="12.75">
      <c r="A20" s="5" t="s">
        <v>6</v>
      </c>
      <c r="B20" s="53">
        <v>800</v>
      </c>
      <c r="C20" s="55">
        <v>533</v>
      </c>
      <c r="D20" s="55">
        <v>266</v>
      </c>
      <c r="E20" s="55">
        <v>0</v>
      </c>
      <c r="F20" s="22">
        <v>36100</v>
      </c>
      <c r="G20" s="23">
        <v>29500</v>
      </c>
      <c r="H20" s="24">
        <v>28250</v>
      </c>
    </row>
    <row r="21" spans="1:8" ht="12.75">
      <c r="A21" s="2" t="s">
        <v>18</v>
      </c>
      <c r="B21" s="51">
        <v>800</v>
      </c>
      <c r="C21" s="72">
        <v>533</v>
      </c>
      <c r="D21" s="72">
        <v>266</v>
      </c>
      <c r="E21" s="72">
        <v>0</v>
      </c>
      <c r="F21" s="25">
        <v>40100</v>
      </c>
      <c r="G21" s="26">
        <v>31700</v>
      </c>
      <c r="H21" s="27">
        <v>32150</v>
      </c>
    </row>
    <row r="22" spans="1:8" ht="12.75">
      <c r="A22" s="6"/>
      <c r="B22" s="55"/>
      <c r="C22" s="55"/>
      <c r="D22" s="55"/>
      <c r="E22" s="55"/>
      <c r="F22" s="23"/>
      <c r="G22" s="23"/>
      <c r="H22" s="23"/>
    </row>
    <row r="23" spans="1:8" s="68" customFormat="1" ht="31.5">
      <c r="A23" s="60" t="s">
        <v>20</v>
      </c>
      <c r="B23" s="89" t="s">
        <v>14</v>
      </c>
      <c r="C23" s="90"/>
      <c r="D23" s="90"/>
      <c r="E23" s="90"/>
      <c r="F23" s="93" t="s">
        <v>44</v>
      </c>
      <c r="G23" s="94"/>
      <c r="H23" s="95"/>
    </row>
    <row r="24" spans="1:8" s="68" customFormat="1" ht="12">
      <c r="A24" s="69" t="s">
        <v>1</v>
      </c>
      <c r="B24" s="73">
        <v>1</v>
      </c>
      <c r="C24" s="74">
        <v>2</v>
      </c>
      <c r="D24" s="74">
        <v>3</v>
      </c>
      <c r="E24" s="74">
        <v>4</v>
      </c>
      <c r="F24" s="62" t="s">
        <v>21</v>
      </c>
      <c r="G24" s="102" t="s">
        <v>5</v>
      </c>
      <c r="H24" s="103"/>
    </row>
    <row r="25" spans="1:8" ht="12.75">
      <c r="A25" s="48" t="s">
        <v>23</v>
      </c>
      <c r="B25" s="53">
        <v>800</v>
      </c>
      <c r="C25" s="55">
        <v>533</v>
      </c>
      <c r="D25" s="55">
        <v>266</v>
      </c>
      <c r="E25" s="54">
        <v>0</v>
      </c>
      <c r="F25" s="75">
        <v>55600</v>
      </c>
      <c r="G25" s="96">
        <v>54350</v>
      </c>
      <c r="H25" s="97"/>
    </row>
    <row r="26" spans="1:8" ht="12.75">
      <c r="A26" s="49" t="s">
        <v>24</v>
      </c>
      <c r="B26" s="53">
        <v>900</v>
      </c>
      <c r="C26" s="55">
        <v>600</v>
      </c>
      <c r="D26" s="55">
        <v>300</v>
      </c>
      <c r="E26" s="54">
        <v>0</v>
      </c>
      <c r="F26" s="76">
        <v>68950</v>
      </c>
      <c r="G26" s="98">
        <v>64950</v>
      </c>
      <c r="H26" s="99"/>
    </row>
    <row r="27" spans="1:8" ht="12.75">
      <c r="A27" s="49" t="s">
        <v>31</v>
      </c>
      <c r="B27" s="79">
        <v>1260</v>
      </c>
      <c r="C27" s="55">
        <v>827</v>
      </c>
      <c r="D27" s="55">
        <v>413</v>
      </c>
      <c r="E27" s="54">
        <v>0</v>
      </c>
      <c r="F27" s="76">
        <v>83450</v>
      </c>
      <c r="G27" s="98">
        <v>80500</v>
      </c>
      <c r="H27" s="99"/>
    </row>
    <row r="28" spans="1:8" ht="12.75">
      <c r="A28" s="50" t="s">
        <v>33</v>
      </c>
      <c r="B28" s="80">
        <v>1260</v>
      </c>
      <c r="C28" s="72">
        <v>827</v>
      </c>
      <c r="D28" s="72">
        <v>413</v>
      </c>
      <c r="E28" s="52">
        <v>0</v>
      </c>
      <c r="F28" s="77">
        <v>88450</v>
      </c>
      <c r="G28" s="100">
        <v>85500</v>
      </c>
      <c r="H28" s="101"/>
    </row>
    <row r="29" spans="1:7" ht="12.75">
      <c r="A29" s="6"/>
      <c r="B29" s="55"/>
      <c r="C29" s="55"/>
      <c r="D29" s="55"/>
      <c r="E29" s="55"/>
      <c r="F29" s="23"/>
      <c r="G29" s="23"/>
    </row>
    <row r="30" spans="1:7" ht="15.75">
      <c r="A30" s="59" t="s">
        <v>34</v>
      </c>
      <c r="B30" s="90" t="s">
        <v>14</v>
      </c>
      <c r="C30" s="90"/>
      <c r="D30" s="90"/>
      <c r="E30" s="87"/>
      <c r="F30" s="93" t="s">
        <v>44</v>
      </c>
      <c r="G30" s="107"/>
    </row>
    <row r="31" spans="1:8" ht="14.25" customHeight="1">
      <c r="A31" s="65" t="s">
        <v>1</v>
      </c>
      <c r="B31" s="74">
        <v>1</v>
      </c>
      <c r="C31" s="74">
        <v>2</v>
      </c>
      <c r="D31" s="74">
        <v>3</v>
      </c>
      <c r="E31" s="74">
        <v>4</v>
      </c>
      <c r="F31" s="108"/>
      <c r="G31" s="109"/>
      <c r="H31" s="28"/>
    </row>
    <row r="32" spans="1:8" ht="12.75">
      <c r="A32" s="4" t="s">
        <v>41</v>
      </c>
      <c r="B32" s="46">
        <v>550</v>
      </c>
      <c r="C32" s="71">
        <v>275</v>
      </c>
      <c r="D32" s="71">
        <v>275</v>
      </c>
      <c r="E32" s="47">
        <v>0</v>
      </c>
      <c r="F32" s="83">
        <v>43500</v>
      </c>
      <c r="G32" s="97"/>
      <c r="H32" s="29"/>
    </row>
    <row r="33" spans="1:8" ht="12.75">
      <c r="A33" s="2" t="s">
        <v>10</v>
      </c>
      <c r="B33" s="51">
        <v>840</v>
      </c>
      <c r="C33" s="72">
        <v>420</v>
      </c>
      <c r="D33" s="72">
        <v>420</v>
      </c>
      <c r="E33" s="52">
        <v>0</v>
      </c>
      <c r="F33" s="91">
        <v>55700</v>
      </c>
      <c r="G33" s="92"/>
      <c r="H33" s="6"/>
    </row>
    <row r="34" spans="2:7" ht="12.75">
      <c r="B34" s="18"/>
      <c r="C34" s="18"/>
      <c r="D34" s="18"/>
      <c r="E34" s="18"/>
      <c r="F34" s="18"/>
      <c r="G34" s="18"/>
    </row>
    <row r="35" spans="1:8" ht="15.75">
      <c r="A35" s="59" t="s">
        <v>35</v>
      </c>
      <c r="B35" s="90" t="s">
        <v>14</v>
      </c>
      <c r="C35" s="90"/>
      <c r="D35" s="90"/>
      <c r="E35" s="90"/>
      <c r="F35" s="105" t="s">
        <v>26</v>
      </c>
      <c r="G35" s="106"/>
      <c r="H35" s="29"/>
    </row>
    <row r="36" spans="1:8" ht="12.75" customHeight="1">
      <c r="A36" s="65" t="s">
        <v>1</v>
      </c>
      <c r="B36" s="74">
        <v>1</v>
      </c>
      <c r="C36" s="74">
        <v>2</v>
      </c>
      <c r="D36" s="74">
        <v>3</v>
      </c>
      <c r="E36" s="74">
        <v>4</v>
      </c>
      <c r="F36" s="88" t="s">
        <v>45</v>
      </c>
      <c r="G36" s="104"/>
      <c r="H36" s="29"/>
    </row>
    <row r="37" spans="1:8" ht="12.75">
      <c r="A37" s="48" t="s">
        <v>42</v>
      </c>
      <c r="B37" s="46">
        <v>550</v>
      </c>
      <c r="C37" s="71">
        <v>275</v>
      </c>
      <c r="D37" s="71">
        <v>275</v>
      </c>
      <c r="E37" s="47">
        <v>0</v>
      </c>
      <c r="F37" s="83">
        <v>28100</v>
      </c>
      <c r="G37" s="97"/>
      <c r="H37" s="6"/>
    </row>
    <row r="38" spans="1:8" ht="12.75">
      <c r="A38" s="30" t="s">
        <v>13</v>
      </c>
      <c r="B38" s="51">
        <v>840</v>
      </c>
      <c r="C38" s="72">
        <v>420</v>
      </c>
      <c r="D38" s="72">
        <v>420</v>
      </c>
      <c r="E38" s="52">
        <v>0</v>
      </c>
      <c r="F38" s="91">
        <v>36100</v>
      </c>
      <c r="G38" s="92"/>
      <c r="H38" s="6"/>
    </row>
    <row r="39" spans="1:8" ht="12.75">
      <c r="A39" s="6"/>
      <c r="B39" s="15"/>
      <c r="C39" s="15"/>
      <c r="D39" s="15"/>
      <c r="E39" s="15"/>
      <c r="F39" s="55"/>
      <c r="G39" s="55"/>
      <c r="H39" s="6"/>
    </row>
    <row r="40" spans="1:8" ht="31.5">
      <c r="A40" s="59" t="s">
        <v>36</v>
      </c>
      <c r="B40" s="70" t="s">
        <v>37</v>
      </c>
      <c r="C40" s="15"/>
      <c r="D40" s="15"/>
      <c r="E40" s="15"/>
      <c r="F40" s="55"/>
      <c r="G40" s="55"/>
      <c r="H40" s="6"/>
    </row>
    <row r="41" spans="1:8" ht="12.75">
      <c r="A41" s="4" t="s">
        <v>16</v>
      </c>
      <c r="B41" s="81">
        <v>37350</v>
      </c>
      <c r="C41" s="15"/>
      <c r="D41" s="15"/>
      <c r="E41" s="15"/>
      <c r="F41" s="55"/>
      <c r="G41" s="55"/>
      <c r="H41" s="6"/>
    </row>
    <row r="42" spans="1:8" ht="12.75">
      <c r="A42" s="2" t="s">
        <v>38</v>
      </c>
      <c r="B42" s="82">
        <v>1195</v>
      </c>
      <c r="C42" s="15"/>
      <c r="D42" s="15"/>
      <c r="E42" s="15"/>
      <c r="F42" s="55"/>
      <c r="G42" s="55"/>
      <c r="H42" s="6"/>
    </row>
    <row r="43" spans="1:8" ht="12.75">
      <c r="A43" s="6"/>
      <c r="B43" s="15"/>
      <c r="C43" s="15"/>
      <c r="D43" s="15"/>
      <c r="E43" s="15"/>
      <c r="F43" s="55"/>
      <c r="G43" s="55"/>
      <c r="H43" s="6"/>
    </row>
    <row r="44" spans="1:8" ht="12.75">
      <c r="A44" s="6"/>
      <c r="B44" s="15"/>
      <c r="C44" s="15"/>
      <c r="D44" s="15"/>
      <c r="E44" s="15"/>
      <c r="F44" s="55"/>
      <c r="G44" s="55"/>
      <c r="H44" s="6"/>
    </row>
    <row r="45" spans="1:8" ht="12.75">
      <c r="A45" s="58" t="s">
        <v>43</v>
      </c>
      <c r="B45" s="15"/>
      <c r="C45" s="15"/>
      <c r="D45" s="15"/>
      <c r="E45" s="15"/>
      <c r="F45" s="55"/>
      <c r="G45" s="55"/>
      <c r="H45" s="6"/>
    </row>
    <row r="51" spans="2:3" ht="12.75">
      <c r="B51" s="15"/>
      <c r="C51" s="15"/>
    </row>
    <row r="52" spans="1:5" ht="12.75">
      <c r="A52" t="s">
        <v>46</v>
      </c>
      <c r="D52" s="15"/>
      <c r="E52" s="15"/>
    </row>
    <row r="53" ht="12.75">
      <c r="A53" t="s">
        <v>40</v>
      </c>
    </row>
  </sheetData>
  <mergeCells count="20">
    <mergeCell ref="B35:E35"/>
    <mergeCell ref="F36:G36"/>
    <mergeCell ref="B30:E30"/>
    <mergeCell ref="F35:G35"/>
    <mergeCell ref="F33:G33"/>
    <mergeCell ref="F30:G31"/>
    <mergeCell ref="B5:E5"/>
    <mergeCell ref="F5:H5"/>
    <mergeCell ref="B14:E14"/>
    <mergeCell ref="F14:H14"/>
    <mergeCell ref="B23:E23"/>
    <mergeCell ref="F38:G38"/>
    <mergeCell ref="F23:H23"/>
    <mergeCell ref="G25:H25"/>
    <mergeCell ref="G26:H26"/>
    <mergeCell ref="G27:H27"/>
    <mergeCell ref="G28:H28"/>
    <mergeCell ref="G24:H24"/>
    <mergeCell ref="F32:G32"/>
    <mergeCell ref="F37:G37"/>
  </mergeCells>
  <printOptions/>
  <pageMargins left="0.7874015748031497" right="0.1968503937007874" top="0.984251968503937" bottom="0.1968503937007874" header="0.5118110236220472" footer="0.5118110236220472"/>
  <pageSetup horizontalDpi="600" verticalDpi="600" orientation="portrait" paperSize="9" r:id="rId1"/>
  <headerFooter alignWithMargins="0">
    <oddHeader>&amp;L&amp;"Times New Roman,Fet"&amp;12NACKA KOMMUN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50"/>
  <sheetViews>
    <sheetView workbookViewId="0" topLeftCell="A22">
      <selection activeCell="F32" sqref="F32:G32"/>
    </sheetView>
  </sheetViews>
  <sheetFormatPr defaultColWidth="9.140625" defaultRowHeight="12.75"/>
  <cols>
    <col min="1" max="1" width="24.8515625" style="0" customWidth="1"/>
    <col min="2" max="2" width="7.421875" style="0" customWidth="1"/>
    <col min="3" max="3" width="8.140625" style="0" customWidth="1"/>
    <col min="4" max="4" width="6.8515625" style="0" customWidth="1"/>
    <col min="5" max="5" width="6.57421875" style="0" customWidth="1"/>
    <col min="7" max="7" width="10.8515625" style="0" customWidth="1"/>
    <col min="8" max="8" width="11.28125" style="0" customWidth="1"/>
    <col min="10" max="10" width="10.8515625" style="0" customWidth="1"/>
    <col min="11" max="11" width="11.28125" style="0" customWidth="1"/>
    <col min="12" max="12" width="1.7109375" style="0" customWidth="1"/>
    <col min="14" max="14" width="10.8515625" style="0" customWidth="1"/>
    <col min="15" max="15" width="11.28125" style="0" customWidth="1"/>
    <col min="16" max="16" width="1.28515625" style="0" customWidth="1"/>
    <col min="18" max="18" width="10.8515625" style="0" customWidth="1"/>
    <col min="19" max="19" width="11.28125" style="0" customWidth="1"/>
  </cols>
  <sheetData>
    <row r="1" ht="15.75">
      <c r="A1" s="1" t="s">
        <v>19</v>
      </c>
    </row>
    <row r="2" spans="1:9" ht="15.75">
      <c r="A2" s="1" t="s">
        <v>22</v>
      </c>
      <c r="I2">
        <v>1.02</v>
      </c>
    </row>
    <row r="3" ht="15.75">
      <c r="A3" s="1"/>
    </row>
    <row r="4" spans="1:17" ht="15.75">
      <c r="A4" s="1" t="s">
        <v>0</v>
      </c>
      <c r="F4" t="s">
        <v>28</v>
      </c>
      <c r="I4" t="s">
        <v>27</v>
      </c>
      <c r="M4" t="s">
        <v>29</v>
      </c>
      <c r="Q4" t="s">
        <v>30</v>
      </c>
    </row>
    <row r="5" spans="1:19" ht="12.75">
      <c r="A5" s="39"/>
      <c r="B5" s="110" t="s">
        <v>14</v>
      </c>
      <c r="C5" s="110"/>
      <c r="D5" s="110"/>
      <c r="E5" s="111"/>
      <c r="F5" s="112" t="s">
        <v>2</v>
      </c>
      <c r="G5" s="110"/>
      <c r="H5" s="111"/>
      <c r="I5" s="112" t="s">
        <v>2</v>
      </c>
      <c r="J5" s="110"/>
      <c r="K5" s="111"/>
      <c r="M5" s="112" t="s">
        <v>2</v>
      </c>
      <c r="N5" s="110"/>
      <c r="O5" s="111"/>
      <c r="Q5" s="112" t="s">
        <v>2</v>
      </c>
      <c r="R5" s="110"/>
      <c r="S5" s="111"/>
    </row>
    <row r="6" spans="1:19" ht="12.75">
      <c r="A6" s="40" t="s">
        <v>1</v>
      </c>
      <c r="B6" s="10">
        <v>1</v>
      </c>
      <c r="C6" s="10">
        <v>2</v>
      </c>
      <c r="D6" s="10">
        <v>3</v>
      </c>
      <c r="E6" s="10">
        <v>4</v>
      </c>
      <c r="F6" s="42" t="s">
        <v>3</v>
      </c>
      <c r="G6" s="43" t="s">
        <v>4</v>
      </c>
      <c r="H6" s="44" t="s">
        <v>5</v>
      </c>
      <c r="I6" s="35" t="s">
        <v>3</v>
      </c>
      <c r="J6" s="36" t="s">
        <v>4</v>
      </c>
      <c r="K6" s="37" t="s">
        <v>5</v>
      </c>
      <c r="M6" s="35" t="s">
        <v>3</v>
      </c>
      <c r="N6" s="43" t="s">
        <v>4</v>
      </c>
      <c r="O6" s="44" t="s">
        <v>5</v>
      </c>
      <c r="Q6" s="35" t="s">
        <v>3</v>
      </c>
      <c r="R6" s="43" t="s">
        <v>4</v>
      </c>
      <c r="S6" s="44" t="s">
        <v>5</v>
      </c>
    </row>
    <row r="7" spans="1:19" ht="12.75">
      <c r="A7" s="4" t="s">
        <v>23</v>
      </c>
      <c r="B7" s="12">
        <v>800</v>
      </c>
      <c r="C7" s="13">
        <v>533</v>
      </c>
      <c r="D7" s="13">
        <v>266</v>
      </c>
      <c r="E7" s="13">
        <v>0</v>
      </c>
      <c r="F7" s="19">
        <f>I7*$I$2</f>
        <v>78846</v>
      </c>
      <c r="G7" s="20">
        <f aca="true" t="shared" si="0" ref="G7:H11">J7*$I$2</f>
        <v>65892</v>
      </c>
      <c r="H7" s="21">
        <f t="shared" si="0"/>
        <v>58446</v>
      </c>
      <c r="I7" s="20">
        <v>77300</v>
      </c>
      <c r="J7" s="20">
        <v>64600</v>
      </c>
      <c r="K7" s="21">
        <v>57300</v>
      </c>
      <c r="M7" s="19">
        <v>78850</v>
      </c>
      <c r="N7" s="20">
        <v>65900</v>
      </c>
      <c r="O7" s="21">
        <v>58450</v>
      </c>
      <c r="Q7" s="19">
        <f>ROUND(F7,-2)</f>
        <v>78800</v>
      </c>
      <c r="R7" s="19">
        <f aca="true" t="shared" si="1" ref="R7:S11">ROUND(G7,-2)</f>
        <v>65900</v>
      </c>
      <c r="S7" s="19">
        <f t="shared" si="1"/>
        <v>58400</v>
      </c>
    </row>
    <row r="8" spans="1:19" ht="12.75">
      <c r="A8" s="5" t="s">
        <v>24</v>
      </c>
      <c r="B8" s="14">
        <v>900</v>
      </c>
      <c r="C8" s="15">
        <v>600</v>
      </c>
      <c r="D8" s="15">
        <v>300</v>
      </c>
      <c r="E8" s="15">
        <v>0</v>
      </c>
      <c r="F8" s="22">
        <f>I8*$I$2</f>
        <v>95778</v>
      </c>
      <c r="G8" s="23">
        <f t="shared" si="0"/>
        <v>81702</v>
      </c>
      <c r="H8" s="24">
        <f t="shared" si="0"/>
        <v>71400</v>
      </c>
      <c r="I8" s="23">
        <v>93900</v>
      </c>
      <c r="J8" s="23">
        <v>80100</v>
      </c>
      <c r="K8" s="24">
        <v>70000</v>
      </c>
      <c r="M8" s="22">
        <v>95800</v>
      </c>
      <c r="N8" s="23">
        <v>81700</v>
      </c>
      <c r="O8" s="24">
        <v>71400</v>
      </c>
      <c r="Q8" s="19">
        <f>ROUND(F8,-2)</f>
        <v>95800</v>
      </c>
      <c r="R8" s="19">
        <f t="shared" si="1"/>
        <v>81700</v>
      </c>
      <c r="S8" s="19">
        <f t="shared" si="1"/>
        <v>71400</v>
      </c>
    </row>
    <row r="9" spans="1:19" ht="12.75">
      <c r="A9" s="5" t="s">
        <v>25</v>
      </c>
      <c r="B9" s="14">
        <v>1260</v>
      </c>
      <c r="C9" s="15">
        <v>827</v>
      </c>
      <c r="D9" s="15">
        <v>413</v>
      </c>
      <c r="E9" s="15">
        <v>0</v>
      </c>
      <c r="F9" s="22">
        <f>I9*$I$2</f>
        <v>108120</v>
      </c>
      <c r="G9" s="23">
        <f t="shared" si="0"/>
        <v>95778</v>
      </c>
      <c r="H9" s="24">
        <f t="shared" si="0"/>
        <v>84864</v>
      </c>
      <c r="I9" s="23">
        <v>106000</v>
      </c>
      <c r="J9" s="23">
        <v>93900</v>
      </c>
      <c r="K9" s="24">
        <v>83200</v>
      </c>
      <c r="M9" s="22">
        <v>108100</v>
      </c>
      <c r="N9" s="23">
        <v>95800</v>
      </c>
      <c r="O9" s="24">
        <v>84850</v>
      </c>
      <c r="Q9" s="19">
        <f>ROUND(F9,-2)</f>
        <v>108100</v>
      </c>
      <c r="R9" s="19">
        <f t="shared" si="1"/>
        <v>95800</v>
      </c>
      <c r="S9" s="19">
        <f t="shared" si="1"/>
        <v>84900</v>
      </c>
    </row>
    <row r="10" spans="1:19" ht="12.75">
      <c r="A10" s="5" t="s">
        <v>6</v>
      </c>
      <c r="B10" s="14">
        <v>800</v>
      </c>
      <c r="C10" s="15">
        <v>533</v>
      </c>
      <c r="D10" s="15">
        <v>266</v>
      </c>
      <c r="E10" s="15">
        <v>0</v>
      </c>
      <c r="F10" s="22">
        <f>I10*$I$2</f>
        <v>45594</v>
      </c>
      <c r="G10" s="23">
        <f t="shared" si="0"/>
        <v>37128</v>
      </c>
      <c r="H10" s="24">
        <f t="shared" si="0"/>
        <v>35292</v>
      </c>
      <c r="I10" s="23">
        <v>44700</v>
      </c>
      <c r="J10" s="23">
        <v>36400</v>
      </c>
      <c r="K10" s="24">
        <v>34600</v>
      </c>
      <c r="M10" s="22">
        <v>45600</v>
      </c>
      <c r="N10" s="23">
        <v>37150</v>
      </c>
      <c r="O10" s="24">
        <v>35300</v>
      </c>
      <c r="Q10" s="19">
        <f>ROUND(F10,-2)</f>
        <v>45600</v>
      </c>
      <c r="R10" s="19">
        <f t="shared" si="1"/>
        <v>37100</v>
      </c>
      <c r="S10" s="19">
        <f t="shared" si="1"/>
        <v>35300</v>
      </c>
    </row>
    <row r="11" spans="1:19" ht="12.75">
      <c r="A11" s="2" t="s">
        <v>18</v>
      </c>
      <c r="B11" s="16">
        <v>800</v>
      </c>
      <c r="C11" s="17">
        <v>533</v>
      </c>
      <c r="D11" s="17">
        <v>266</v>
      </c>
      <c r="E11" s="17">
        <v>0</v>
      </c>
      <c r="F11" s="25">
        <f>I11*$I$2</f>
        <v>51816</v>
      </c>
      <c r="G11" s="26">
        <f t="shared" si="0"/>
        <v>43350</v>
      </c>
      <c r="H11" s="27">
        <f t="shared" si="0"/>
        <v>38658</v>
      </c>
      <c r="I11" s="26">
        <v>50800</v>
      </c>
      <c r="J11" s="26">
        <v>42500</v>
      </c>
      <c r="K11" s="27">
        <v>37900</v>
      </c>
      <c r="M11" s="25">
        <v>51800</v>
      </c>
      <c r="N11" s="26">
        <v>43350</v>
      </c>
      <c r="O11" s="27">
        <v>38650</v>
      </c>
      <c r="Q11" s="19">
        <f>ROUND(F11,-2)</f>
        <v>51800</v>
      </c>
      <c r="R11" s="19">
        <f t="shared" si="1"/>
        <v>43400</v>
      </c>
      <c r="S11" s="19">
        <f t="shared" si="1"/>
        <v>38700</v>
      </c>
    </row>
    <row r="13" ht="15.75">
      <c r="A13" s="1" t="s">
        <v>7</v>
      </c>
    </row>
    <row r="14" spans="1:19" ht="12.75">
      <c r="A14" s="39"/>
      <c r="B14" s="112" t="s">
        <v>14</v>
      </c>
      <c r="C14" s="110"/>
      <c r="D14" s="110"/>
      <c r="E14" s="111"/>
      <c r="F14" s="112" t="s">
        <v>2</v>
      </c>
      <c r="G14" s="110"/>
      <c r="H14" s="111"/>
      <c r="I14" s="112" t="s">
        <v>2</v>
      </c>
      <c r="J14" s="110"/>
      <c r="K14" s="111"/>
      <c r="M14" s="112" t="s">
        <v>2</v>
      </c>
      <c r="N14" s="110"/>
      <c r="O14" s="111"/>
      <c r="Q14" s="112" t="s">
        <v>2</v>
      </c>
      <c r="R14" s="110"/>
      <c r="S14" s="111"/>
    </row>
    <row r="15" spans="1:19" ht="12.75">
      <c r="A15" s="40" t="s">
        <v>1</v>
      </c>
      <c r="B15" s="9">
        <v>1</v>
      </c>
      <c r="C15" s="10">
        <v>2</v>
      </c>
      <c r="D15" s="10">
        <v>3</v>
      </c>
      <c r="E15" s="10">
        <v>4</v>
      </c>
      <c r="F15" s="35" t="s">
        <v>3</v>
      </c>
      <c r="G15" s="36" t="s">
        <v>4</v>
      </c>
      <c r="H15" s="37" t="s">
        <v>5</v>
      </c>
      <c r="I15" s="35" t="s">
        <v>3</v>
      </c>
      <c r="J15" s="36" t="s">
        <v>4</v>
      </c>
      <c r="K15" s="37" t="s">
        <v>5</v>
      </c>
      <c r="M15" s="35" t="s">
        <v>3</v>
      </c>
      <c r="N15" s="36" t="s">
        <v>4</v>
      </c>
      <c r="O15" s="37" t="s">
        <v>5</v>
      </c>
      <c r="Q15" s="35" t="s">
        <v>3</v>
      </c>
      <c r="R15" s="36" t="s">
        <v>4</v>
      </c>
      <c r="S15" s="37" t="s">
        <v>5</v>
      </c>
    </row>
    <row r="16" spans="1:19" ht="12.75">
      <c r="A16" s="4" t="s">
        <v>23</v>
      </c>
      <c r="B16" s="12">
        <v>800</v>
      </c>
      <c r="C16" s="13">
        <v>533</v>
      </c>
      <c r="D16" s="13">
        <v>266</v>
      </c>
      <c r="E16" s="13">
        <v>0</v>
      </c>
      <c r="F16" s="19">
        <f aca="true" t="shared" si="2" ref="F16:H20">I16*$I$2</f>
        <v>60588</v>
      </c>
      <c r="G16" s="20">
        <f t="shared" si="2"/>
        <v>48348</v>
      </c>
      <c r="H16" s="21">
        <f t="shared" si="2"/>
        <v>47124</v>
      </c>
      <c r="I16" s="19">
        <v>59400</v>
      </c>
      <c r="J16" s="20">
        <v>47400</v>
      </c>
      <c r="K16" s="21">
        <v>46200</v>
      </c>
      <c r="M16" s="19">
        <v>60600</v>
      </c>
      <c r="N16" s="20">
        <v>48350</v>
      </c>
      <c r="O16" s="21">
        <v>47100</v>
      </c>
      <c r="Q16" s="19">
        <f aca="true" t="shared" si="3" ref="Q16:S20">ROUND(F16,-2)</f>
        <v>60600</v>
      </c>
      <c r="R16" s="20">
        <f t="shared" si="3"/>
        <v>48300</v>
      </c>
      <c r="S16" s="21">
        <f t="shared" si="3"/>
        <v>47100</v>
      </c>
    </row>
    <row r="17" spans="1:19" ht="12.75">
      <c r="A17" s="5" t="s">
        <v>24</v>
      </c>
      <c r="B17" s="14">
        <v>900</v>
      </c>
      <c r="C17" s="15">
        <v>600</v>
      </c>
      <c r="D17" s="15">
        <v>300</v>
      </c>
      <c r="E17" s="15">
        <v>0</v>
      </c>
      <c r="F17" s="22">
        <f t="shared" si="2"/>
        <v>75582</v>
      </c>
      <c r="G17" s="23">
        <f t="shared" si="2"/>
        <v>61710</v>
      </c>
      <c r="H17" s="24">
        <f t="shared" si="2"/>
        <v>57732</v>
      </c>
      <c r="I17" s="22">
        <v>74100</v>
      </c>
      <c r="J17" s="23">
        <v>60500</v>
      </c>
      <c r="K17" s="24">
        <v>56600</v>
      </c>
      <c r="M17" s="22">
        <v>75600</v>
      </c>
      <c r="N17" s="23">
        <v>61700</v>
      </c>
      <c r="O17" s="24">
        <v>57750</v>
      </c>
      <c r="Q17" s="22">
        <f t="shared" si="3"/>
        <v>75600</v>
      </c>
      <c r="R17" s="23">
        <f t="shared" si="3"/>
        <v>61700</v>
      </c>
      <c r="S17" s="24">
        <f t="shared" si="3"/>
        <v>57700</v>
      </c>
    </row>
    <row r="18" spans="1:19" ht="12.75">
      <c r="A18" s="5" t="s">
        <v>25</v>
      </c>
      <c r="B18" s="14">
        <v>1260</v>
      </c>
      <c r="C18" s="15">
        <v>840</v>
      </c>
      <c r="D18" s="15">
        <v>420</v>
      </c>
      <c r="E18" s="15">
        <v>0</v>
      </c>
      <c r="F18" s="22">
        <f t="shared" si="2"/>
        <v>87822</v>
      </c>
      <c r="G18" s="23">
        <f t="shared" si="2"/>
        <v>76194</v>
      </c>
      <c r="H18" s="24">
        <f t="shared" si="2"/>
        <v>73236</v>
      </c>
      <c r="I18" s="22">
        <v>86100</v>
      </c>
      <c r="J18" s="23">
        <v>74700</v>
      </c>
      <c r="K18" s="24">
        <v>71800</v>
      </c>
      <c r="M18" s="22">
        <v>87800</v>
      </c>
      <c r="N18" s="23">
        <v>76200</v>
      </c>
      <c r="O18" s="24">
        <v>73250</v>
      </c>
      <c r="Q18" s="22">
        <f t="shared" si="3"/>
        <v>87800</v>
      </c>
      <c r="R18" s="23">
        <f t="shared" si="3"/>
        <v>76200</v>
      </c>
      <c r="S18" s="24">
        <f t="shared" si="3"/>
        <v>73200</v>
      </c>
    </row>
    <row r="19" spans="1:19" ht="12.75">
      <c r="A19" s="5" t="s">
        <v>6</v>
      </c>
      <c r="B19" s="14">
        <v>800</v>
      </c>
      <c r="C19" s="15">
        <v>533</v>
      </c>
      <c r="D19" s="15">
        <v>266</v>
      </c>
      <c r="E19" s="15">
        <v>0</v>
      </c>
      <c r="F19" s="22">
        <f t="shared" si="2"/>
        <v>36108</v>
      </c>
      <c r="G19" s="23">
        <f t="shared" si="2"/>
        <v>29478</v>
      </c>
      <c r="H19" s="24">
        <f t="shared" si="2"/>
        <v>28254</v>
      </c>
      <c r="I19" s="22">
        <v>35400</v>
      </c>
      <c r="J19" s="23">
        <v>28900</v>
      </c>
      <c r="K19" s="24">
        <v>27700</v>
      </c>
      <c r="M19" s="22">
        <v>36100</v>
      </c>
      <c r="N19" s="23">
        <v>29500</v>
      </c>
      <c r="O19" s="24">
        <v>28250</v>
      </c>
      <c r="Q19" s="22">
        <f t="shared" si="3"/>
        <v>36100</v>
      </c>
      <c r="R19" s="23">
        <f t="shared" si="3"/>
        <v>29500</v>
      </c>
      <c r="S19" s="24">
        <f t="shared" si="3"/>
        <v>28300</v>
      </c>
    </row>
    <row r="20" spans="1:19" ht="12.75">
      <c r="A20" s="2" t="s">
        <v>18</v>
      </c>
      <c r="B20" s="16">
        <v>800</v>
      </c>
      <c r="C20" s="17">
        <v>533</v>
      </c>
      <c r="D20" s="17">
        <v>266</v>
      </c>
      <c r="E20" s="17">
        <v>0</v>
      </c>
      <c r="F20" s="25">
        <f t="shared" si="2"/>
        <v>40086</v>
      </c>
      <c r="G20" s="26">
        <f t="shared" si="2"/>
        <v>31722</v>
      </c>
      <c r="H20" s="27">
        <f t="shared" si="2"/>
        <v>32130</v>
      </c>
      <c r="I20" s="25">
        <v>39300</v>
      </c>
      <c r="J20" s="26">
        <v>31100</v>
      </c>
      <c r="K20" s="27">
        <v>31500</v>
      </c>
      <c r="M20" s="25">
        <v>40100</v>
      </c>
      <c r="N20" s="26">
        <v>31700</v>
      </c>
      <c r="O20" s="27">
        <v>32150</v>
      </c>
      <c r="Q20" s="25">
        <f t="shared" si="3"/>
        <v>40100</v>
      </c>
      <c r="R20" s="26">
        <f t="shared" si="3"/>
        <v>31700</v>
      </c>
      <c r="S20" s="27">
        <f t="shared" si="3"/>
        <v>32100</v>
      </c>
    </row>
    <row r="21" spans="1:19" ht="12.75">
      <c r="A21" s="6"/>
      <c r="B21" s="15"/>
      <c r="C21" s="15"/>
      <c r="D21" s="15"/>
      <c r="E21" s="15"/>
      <c r="F21" s="23"/>
      <c r="G21" s="23"/>
      <c r="H21" s="23"/>
      <c r="I21" s="23"/>
      <c r="J21" s="23"/>
      <c r="K21" s="23"/>
      <c r="M21" s="23"/>
      <c r="N21" s="23"/>
      <c r="O21" s="23"/>
      <c r="Q21" s="23"/>
      <c r="R21" s="23"/>
      <c r="S21" s="23"/>
    </row>
    <row r="22" spans="1:19" ht="15.75">
      <c r="A22" s="1" t="s">
        <v>20</v>
      </c>
      <c r="F22" s="3"/>
      <c r="G22" s="3"/>
      <c r="H22" s="23"/>
      <c r="I22" s="3"/>
      <c r="J22" s="3"/>
      <c r="K22" s="23"/>
      <c r="M22" s="3"/>
      <c r="N22" s="3"/>
      <c r="O22" s="23"/>
      <c r="Q22" s="3"/>
      <c r="R22" s="3"/>
      <c r="S22" s="23"/>
    </row>
    <row r="23" spans="1:19" ht="12.75">
      <c r="A23" s="39"/>
      <c r="B23" s="110" t="s">
        <v>14</v>
      </c>
      <c r="C23" s="110"/>
      <c r="D23" s="110"/>
      <c r="E23" s="111"/>
      <c r="F23" s="113" t="s">
        <v>2</v>
      </c>
      <c r="G23" s="95"/>
      <c r="H23" s="23"/>
      <c r="I23" s="113" t="s">
        <v>2</v>
      </c>
      <c r="J23" s="95"/>
      <c r="K23" s="23"/>
      <c r="M23" s="113" t="s">
        <v>2</v>
      </c>
      <c r="N23" s="95"/>
      <c r="O23" s="23"/>
      <c r="Q23" s="113" t="s">
        <v>2</v>
      </c>
      <c r="R23" s="95"/>
      <c r="S23" s="23"/>
    </row>
    <row r="24" spans="1:19" ht="12.75">
      <c r="A24" s="41"/>
      <c r="B24" s="29"/>
      <c r="C24" s="29"/>
      <c r="D24" s="29"/>
      <c r="E24" s="38"/>
      <c r="F24" s="114"/>
      <c r="G24" s="115"/>
      <c r="H24" s="23"/>
      <c r="I24" s="114"/>
      <c r="J24" s="115"/>
      <c r="K24" s="23"/>
      <c r="M24" s="114"/>
      <c r="N24" s="115"/>
      <c r="O24" s="23"/>
      <c r="Q24" s="114"/>
      <c r="R24" s="115"/>
      <c r="S24" s="23"/>
    </row>
    <row r="25" spans="1:19" ht="12.75">
      <c r="A25" s="40" t="s">
        <v>1</v>
      </c>
      <c r="B25" s="10">
        <v>1</v>
      </c>
      <c r="C25" s="10">
        <v>2</v>
      </c>
      <c r="D25" s="10">
        <v>3</v>
      </c>
      <c r="E25" s="11">
        <v>4</v>
      </c>
      <c r="F25" s="43" t="s">
        <v>21</v>
      </c>
      <c r="G25" s="44" t="s">
        <v>5</v>
      </c>
      <c r="H25" s="23"/>
      <c r="I25" s="36" t="s">
        <v>21</v>
      </c>
      <c r="J25" s="37" t="s">
        <v>5</v>
      </c>
      <c r="K25" s="23"/>
      <c r="M25" s="43" t="s">
        <v>21</v>
      </c>
      <c r="N25" s="44" t="s">
        <v>5</v>
      </c>
      <c r="O25" s="23"/>
      <c r="Q25" s="43" t="s">
        <v>21</v>
      </c>
      <c r="R25" s="44" t="s">
        <v>5</v>
      </c>
      <c r="S25" s="23"/>
    </row>
    <row r="26" spans="1:19" ht="12.75">
      <c r="A26" s="5" t="s">
        <v>23</v>
      </c>
      <c r="B26" s="12">
        <v>800</v>
      </c>
      <c r="C26" s="13">
        <v>533</v>
      </c>
      <c r="D26" s="13">
        <v>266</v>
      </c>
      <c r="E26" s="13">
        <v>0</v>
      </c>
      <c r="F26" s="19">
        <f aca="true" t="shared" si="4" ref="F26:G28">I26*$I$2</f>
        <v>55590</v>
      </c>
      <c r="G26" s="21">
        <f t="shared" si="4"/>
        <v>54366</v>
      </c>
      <c r="H26" s="23"/>
      <c r="I26" s="20">
        <f>(47400+7100)</f>
        <v>54500</v>
      </c>
      <c r="J26" s="21">
        <v>53300</v>
      </c>
      <c r="K26" s="23"/>
      <c r="M26" s="19">
        <v>55600</v>
      </c>
      <c r="N26" s="21">
        <v>54350</v>
      </c>
      <c r="O26" s="23"/>
      <c r="Q26" s="19">
        <f aca="true" t="shared" si="5" ref="Q26:R28">ROUND(F26,-2)</f>
        <v>55600</v>
      </c>
      <c r="R26" s="19">
        <f t="shared" si="5"/>
        <v>54400</v>
      </c>
      <c r="S26" s="23"/>
    </row>
    <row r="27" spans="1:19" ht="12.75">
      <c r="A27" s="5" t="s">
        <v>24</v>
      </c>
      <c r="B27" s="14">
        <v>900</v>
      </c>
      <c r="C27" s="15">
        <v>600</v>
      </c>
      <c r="D27" s="15">
        <v>300</v>
      </c>
      <c r="E27" s="15">
        <v>0</v>
      </c>
      <c r="F27" s="22">
        <f t="shared" si="4"/>
        <v>68952</v>
      </c>
      <c r="G27" s="24">
        <f t="shared" si="4"/>
        <v>64974</v>
      </c>
      <c r="H27" s="23"/>
      <c r="I27" s="23">
        <f>(60500+7100)</f>
        <v>67600</v>
      </c>
      <c r="J27" s="24">
        <v>63700</v>
      </c>
      <c r="K27" s="23"/>
      <c r="M27" s="22">
        <v>68950</v>
      </c>
      <c r="N27" s="24">
        <v>64950</v>
      </c>
      <c r="O27" s="23"/>
      <c r="Q27" s="19">
        <f t="shared" si="5"/>
        <v>69000</v>
      </c>
      <c r="R27" s="19">
        <f t="shared" si="5"/>
        <v>65000</v>
      </c>
      <c r="S27" s="23"/>
    </row>
    <row r="28" spans="1:18" ht="12.75">
      <c r="A28" s="30" t="s">
        <v>25</v>
      </c>
      <c r="B28" s="16">
        <v>1260</v>
      </c>
      <c r="C28" s="17">
        <v>827</v>
      </c>
      <c r="D28" s="17">
        <v>413</v>
      </c>
      <c r="E28" s="17">
        <v>0</v>
      </c>
      <c r="F28" s="25">
        <f t="shared" si="4"/>
        <v>83436</v>
      </c>
      <c r="G28" s="27">
        <f t="shared" si="4"/>
        <v>80478</v>
      </c>
      <c r="I28" s="26">
        <f>(74700+7100)</f>
        <v>81800</v>
      </c>
      <c r="J28" s="27">
        <v>78900</v>
      </c>
      <c r="M28" s="25">
        <v>83450</v>
      </c>
      <c r="N28" s="27">
        <v>80500</v>
      </c>
      <c r="Q28" s="19">
        <f t="shared" si="5"/>
        <v>83400</v>
      </c>
      <c r="R28" s="19">
        <f t="shared" si="5"/>
        <v>80500</v>
      </c>
    </row>
    <row r="29" spans="1:18" ht="12.75">
      <c r="A29" s="6"/>
      <c r="B29" s="15"/>
      <c r="C29" s="15"/>
      <c r="D29" s="15"/>
      <c r="E29" s="15"/>
      <c r="F29" s="23"/>
      <c r="G29" s="23"/>
      <c r="I29" s="23"/>
      <c r="J29" s="23"/>
      <c r="M29" s="23"/>
      <c r="N29" s="23"/>
      <c r="Q29" s="23"/>
      <c r="R29" s="23"/>
    </row>
    <row r="30" spans="1:3" ht="15.75">
      <c r="A30" s="1" t="s">
        <v>11</v>
      </c>
      <c r="C30" s="45"/>
    </row>
    <row r="31" spans="1:19" ht="29.25" customHeight="1">
      <c r="A31" s="39"/>
      <c r="B31" s="110" t="s">
        <v>14</v>
      </c>
      <c r="C31" s="110"/>
      <c r="D31" s="110"/>
      <c r="E31" s="110"/>
      <c r="F31" s="116" t="s">
        <v>2</v>
      </c>
      <c r="G31" s="95"/>
      <c r="H31" s="28"/>
      <c r="I31" s="116" t="s">
        <v>2</v>
      </c>
      <c r="J31" s="95"/>
      <c r="K31" s="28"/>
      <c r="M31" s="116" t="s">
        <v>2</v>
      </c>
      <c r="N31" s="95"/>
      <c r="O31" s="28"/>
      <c r="Q31" s="116" t="s">
        <v>2</v>
      </c>
      <c r="R31" s="95"/>
      <c r="S31" s="28"/>
    </row>
    <row r="32" spans="1:19" ht="14.25" customHeight="1">
      <c r="A32" s="40" t="s">
        <v>1</v>
      </c>
      <c r="B32" s="10">
        <v>1</v>
      </c>
      <c r="C32" s="10">
        <v>2</v>
      </c>
      <c r="D32" s="10">
        <v>3</v>
      </c>
      <c r="E32" s="10">
        <v>4</v>
      </c>
      <c r="F32" s="129"/>
      <c r="G32" s="130"/>
      <c r="H32" s="29"/>
      <c r="I32" s="9"/>
      <c r="J32" s="11"/>
      <c r="K32" s="29"/>
      <c r="M32" s="129"/>
      <c r="N32" s="130"/>
      <c r="O32" s="29"/>
      <c r="Q32" s="129"/>
      <c r="R32" s="130"/>
      <c r="S32" s="29"/>
    </row>
    <row r="33" spans="1:19" ht="12.75">
      <c r="A33" s="4" t="s">
        <v>9</v>
      </c>
      <c r="B33" s="12">
        <v>550</v>
      </c>
      <c r="C33" s="13">
        <v>275</v>
      </c>
      <c r="D33" s="13">
        <v>275</v>
      </c>
      <c r="E33" s="13">
        <v>0</v>
      </c>
      <c r="F33" s="83">
        <f>I33*$I$2</f>
        <v>44370</v>
      </c>
      <c r="G33" s="97"/>
      <c r="H33" s="6"/>
      <c r="I33" s="83">
        <v>43500</v>
      </c>
      <c r="J33" s="97"/>
      <c r="K33" s="6"/>
      <c r="M33" s="83">
        <v>44350</v>
      </c>
      <c r="N33" s="97"/>
      <c r="O33" s="6"/>
      <c r="Q33" s="83">
        <f>ROUND(F33,-2)</f>
        <v>44400</v>
      </c>
      <c r="R33" s="97"/>
      <c r="S33" s="6"/>
    </row>
    <row r="34" spans="1:19" ht="12.75">
      <c r="A34" s="2" t="s">
        <v>10</v>
      </c>
      <c r="B34" s="16">
        <v>760</v>
      </c>
      <c r="C34" s="17">
        <v>380</v>
      </c>
      <c r="D34" s="17">
        <v>380</v>
      </c>
      <c r="E34" s="17">
        <v>0</v>
      </c>
      <c r="F34" s="91">
        <f>I34*$I$2</f>
        <v>56814</v>
      </c>
      <c r="G34" s="92"/>
      <c r="H34" s="6"/>
      <c r="I34" s="117">
        <v>55700</v>
      </c>
      <c r="J34" s="99"/>
      <c r="K34" s="6"/>
      <c r="M34" s="91">
        <v>56800</v>
      </c>
      <c r="N34" s="92"/>
      <c r="O34" s="6"/>
      <c r="Q34" s="91">
        <f>ROUND(F34,-2)</f>
        <v>56800</v>
      </c>
      <c r="R34" s="92"/>
      <c r="S34" s="6"/>
    </row>
    <row r="35" spans="6:18" ht="12.75">
      <c r="F35" s="18"/>
      <c r="G35" s="18"/>
      <c r="I35" s="18"/>
      <c r="J35" s="18"/>
      <c r="M35" s="18"/>
      <c r="N35" s="18"/>
      <c r="Q35" s="18"/>
      <c r="R35" s="18"/>
    </row>
    <row r="36" spans="1:18" ht="15.75">
      <c r="A36" s="1" t="s">
        <v>8</v>
      </c>
      <c r="F36" s="18"/>
      <c r="G36" s="18"/>
      <c r="I36" s="18"/>
      <c r="J36" s="18"/>
      <c r="M36" s="18"/>
      <c r="N36" s="18"/>
      <c r="Q36" s="18"/>
      <c r="R36" s="18"/>
    </row>
    <row r="37" spans="1:19" ht="25.5" customHeight="1">
      <c r="A37" s="7" t="s">
        <v>1</v>
      </c>
      <c r="B37" s="112" t="s">
        <v>14</v>
      </c>
      <c r="C37" s="110"/>
      <c r="D37" s="110"/>
      <c r="E37" s="111"/>
      <c r="F37" s="118" t="s">
        <v>2</v>
      </c>
      <c r="G37" s="97"/>
      <c r="H37" s="29"/>
      <c r="I37" s="118" t="s">
        <v>2</v>
      </c>
      <c r="J37" s="97"/>
      <c r="K37" s="29"/>
      <c r="M37" s="118" t="s">
        <v>2</v>
      </c>
      <c r="N37" s="97"/>
      <c r="O37" s="29"/>
      <c r="Q37" s="118" t="s">
        <v>2</v>
      </c>
      <c r="R37" s="97"/>
      <c r="S37" s="29"/>
    </row>
    <row r="38" spans="1:19" ht="13.5" customHeight="1">
      <c r="A38" s="8"/>
      <c r="B38" s="9">
        <v>1</v>
      </c>
      <c r="C38" s="10">
        <v>2</v>
      </c>
      <c r="D38" s="10">
        <v>3</v>
      </c>
      <c r="E38" s="10">
        <v>4</v>
      </c>
      <c r="F38" s="31"/>
      <c r="G38" s="32"/>
      <c r="H38" s="29"/>
      <c r="I38" s="31"/>
      <c r="J38" s="32"/>
      <c r="K38" s="29"/>
      <c r="M38" s="31"/>
      <c r="N38" s="32"/>
      <c r="O38" s="29"/>
      <c r="Q38" s="31"/>
      <c r="R38" s="32"/>
      <c r="S38" s="29"/>
    </row>
    <row r="39" spans="1:19" ht="12.75">
      <c r="A39" s="4" t="s">
        <v>12</v>
      </c>
      <c r="B39" s="12">
        <v>550</v>
      </c>
      <c r="C39" s="13">
        <v>275</v>
      </c>
      <c r="D39" s="13">
        <v>275</v>
      </c>
      <c r="E39" s="13">
        <v>0</v>
      </c>
      <c r="F39" s="83">
        <f>I39*$I$2</f>
        <v>28662</v>
      </c>
      <c r="G39" s="97"/>
      <c r="H39" s="6"/>
      <c r="I39" s="83">
        <v>28100</v>
      </c>
      <c r="J39" s="97"/>
      <c r="K39" s="6"/>
      <c r="M39" s="83">
        <v>28650</v>
      </c>
      <c r="N39" s="97"/>
      <c r="O39" s="6"/>
      <c r="Q39" s="83">
        <f>ROUND(F39,-2)</f>
        <v>28700</v>
      </c>
      <c r="R39" s="97"/>
      <c r="S39" s="6"/>
    </row>
    <row r="40" spans="1:19" ht="12.75">
      <c r="A40" s="2" t="s">
        <v>13</v>
      </c>
      <c r="B40" s="16">
        <v>760</v>
      </c>
      <c r="C40" s="17">
        <v>380</v>
      </c>
      <c r="D40" s="17">
        <v>380</v>
      </c>
      <c r="E40" s="17">
        <v>0</v>
      </c>
      <c r="F40" s="91">
        <f>I40*$I$2</f>
        <v>36822</v>
      </c>
      <c r="G40" s="92"/>
      <c r="H40" s="6"/>
      <c r="I40" s="117">
        <v>36100</v>
      </c>
      <c r="J40" s="99"/>
      <c r="K40" s="6"/>
      <c r="M40" s="91">
        <v>36800</v>
      </c>
      <c r="N40" s="92"/>
      <c r="O40" s="6"/>
      <c r="Q40" s="91">
        <f>ROUND(F40,-2)</f>
        <v>36800</v>
      </c>
      <c r="R40" s="92"/>
      <c r="S40" s="6"/>
    </row>
    <row r="42" ht="15.75">
      <c r="A42" s="1" t="s">
        <v>17</v>
      </c>
    </row>
    <row r="43" spans="1:5" ht="24.75" customHeight="1">
      <c r="A43" s="7" t="s">
        <v>1</v>
      </c>
      <c r="B43" s="116" t="s">
        <v>15</v>
      </c>
      <c r="C43" s="95"/>
      <c r="D43" s="28"/>
      <c r="E43" s="28"/>
    </row>
    <row r="44" spans="1:5" ht="12.75">
      <c r="A44" s="4" t="s">
        <v>23</v>
      </c>
      <c r="B44" s="119">
        <v>315</v>
      </c>
      <c r="C44" s="120"/>
      <c r="D44" s="15"/>
      <c r="E44" s="15"/>
    </row>
    <row r="45" spans="1:5" ht="12.75">
      <c r="A45" s="5" t="s">
        <v>24</v>
      </c>
      <c r="B45" s="121">
        <v>315</v>
      </c>
      <c r="C45" s="122"/>
      <c r="D45" s="15"/>
      <c r="E45" s="15"/>
    </row>
    <row r="46" spans="1:5" ht="12.75">
      <c r="A46" s="2" t="s">
        <v>25</v>
      </c>
      <c r="B46" s="123">
        <v>315</v>
      </c>
      <c r="C46" s="124"/>
      <c r="D46" s="15"/>
      <c r="E46" s="15"/>
    </row>
    <row r="47" spans="1:5" ht="15.75">
      <c r="A47" s="1" t="s">
        <v>16</v>
      </c>
      <c r="B47" s="15"/>
      <c r="C47" s="15"/>
      <c r="D47" s="15"/>
      <c r="E47" s="15"/>
    </row>
    <row r="48" spans="1:14" ht="24.75" customHeight="1">
      <c r="A48" s="33"/>
      <c r="B48" s="125" t="s">
        <v>2</v>
      </c>
      <c r="C48" s="126"/>
      <c r="F48" s="125" t="s">
        <v>2</v>
      </c>
      <c r="G48" s="126"/>
      <c r="I48" s="125" t="s">
        <v>2</v>
      </c>
      <c r="J48" s="126"/>
      <c r="M48" s="125" t="s">
        <v>2</v>
      </c>
      <c r="N48" s="126"/>
    </row>
    <row r="49" spans="1:17" ht="12.75">
      <c r="A49" s="4" t="s">
        <v>16</v>
      </c>
      <c r="B49" s="83">
        <v>36600</v>
      </c>
      <c r="C49" s="97"/>
      <c r="F49" s="83">
        <f>I49*I2</f>
        <v>37332</v>
      </c>
      <c r="G49" s="97"/>
      <c r="I49" s="83">
        <v>36600</v>
      </c>
      <c r="J49" s="97"/>
      <c r="M49" s="83">
        <v>37350</v>
      </c>
      <c r="N49" s="97"/>
      <c r="Q49">
        <f>ROUND((B49*1.02),-2)</f>
        <v>37300</v>
      </c>
    </row>
    <row r="50" spans="1:14" ht="12.75">
      <c r="A50" s="34"/>
      <c r="B50" s="127"/>
      <c r="C50" s="128"/>
      <c r="F50" s="127"/>
      <c r="G50" s="128"/>
      <c r="I50" s="127"/>
      <c r="J50" s="128"/>
      <c r="M50" s="127"/>
      <c r="N50" s="128"/>
    </row>
  </sheetData>
  <mergeCells count="60">
    <mergeCell ref="I48:J48"/>
    <mergeCell ref="I49:J49"/>
    <mergeCell ref="I50:J50"/>
    <mergeCell ref="F48:G48"/>
    <mergeCell ref="F49:G49"/>
    <mergeCell ref="F50:G50"/>
    <mergeCell ref="Q40:R40"/>
    <mergeCell ref="M48:N48"/>
    <mergeCell ref="M49:N49"/>
    <mergeCell ref="M50:N50"/>
    <mergeCell ref="M40:N40"/>
    <mergeCell ref="Q5:S5"/>
    <mergeCell ref="Q14:S14"/>
    <mergeCell ref="Q23:R24"/>
    <mergeCell ref="Q31:R31"/>
    <mergeCell ref="Q32:R32"/>
    <mergeCell ref="Q33:R33"/>
    <mergeCell ref="Q34:R34"/>
    <mergeCell ref="Q37:R37"/>
    <mergeCell ref="Q39:R39"/>
    <mergeCell ref="M33:N33"/>
    <mergeCell ref="M34:N34"/>
    <mergeCell ref="M37:N37"/>
    <mergeCell ref="M39:N39"/>
    <mergeCell ref="F32:G32"/>
    <mergeCell ref="M5:O5"/>
    <mergeCell ref="M14:O14"/>
    <mergeCell ref="M23:N24"/>
    <mergeCell ref="M31:N31"/>
    <mergeCell ref="M32:N32"/>
    <mergeCell ref="B50:C50"/>
    <mergeCell ref="F5:H5"/>
    <mergeCell ref="F14:H14"/>
    <mergeCell ref="F23:G24"/>
    <mergeCell ref="F31:G31"/>
    <mergeCell ref="F33:G33"/>
    <mergeCell ref="F34:G34"/>
    <mergeCell ref="F37:G37"/>
    <mergeCell ref="F39:G39"/>
    <mergeCell ref="F40:G40"/>
    <mergeCell ref="B45:C45"/>
    <mergeCell ref="B46:C46"/>
    <mergeCell ref="B48:C48"/>
    <mergeCell ref="B49:C49"/>
    <mergeCell ref="I39:J39"/>
    <mergeCell ref="I40:J40"/>
    <mergeCell ref="B43:C43"/>
    <mergeCell ref="B44:C44"/>
    <mergeCell ref="I33:J33"/>
    <mergeCell ref="I34:J34"/>
    <mergeCell ref="B37:E37"/>
    <mergeCell ref="I37:J37"/>
    <mergeCell ref="B23:E23"/>
    <mergeCell ref="I23:J24"/>
    <mergeCell ref="B31:E31"/>
    <mergeCell ref="I31:J31"/>
    <mergeCell ref="B5:E5"/>
    <mergeCell ref="I5:K5"/>
    <mergeCell ref="B14:E14"/>
    <mergeCell ref="I14:K14"/>
  </mergeCells>
  <printOptions/>
  <pageMargins left="0.7874015748031497" right="0.7874015748031497" top="0.98425196850393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Nacka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Nacka Kommun</dc:creator>
  <cp:keywords/>
  <dc:description/>
  <cp:lastModifiedBy>Nacka</cp:lastModifiedBy>
  <cp:lastPrinted>2003-09-12T08:53:28Z</cp:lastPrinted>
  <dcterms:created xsi:type="dcterms:W3CDTF">2002-08-27T11:17:32Z</dcterms:created>
  <dcterms:modified xsi:type="dcterms:W3CDTF">2003-09-17T09:31:39Z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-413642373</vt:i4>
  </property>
  <property fmtid="{D5CDD505-2E9C-101B-9397-08002B2CF9AE}" pid="3" name="_EmailSubject">
    <vt:lpwstr>Check bilaga.xls</vt:lpwstr>
  </property>
  <property fmtid="{D5CDD505-2E9C-101B-9397-08002B2CF9AE}" pid="4" name="_AuthorEmail">
    <vt:lpwstr>kristina.heuman@nacka.se</vt:lpwstr>
  </property>
  <property fmtid="{D5CDD505-2E9C-101B-9397-08002B2CF9AE}" pid="5" name="_AuthorEmailDisplayName">
    <vt:lpwstr>Heuman, Kristina</vt:lpwstr>
  </property>
  <property fmtid="{D5CDD505-2E9C-101B-9397-08002B2CF9AE}" pid="6" name="_PreviousAdHocReviewCycleID">
    <vt:i4>-469608964</vt:i4>
  </property>
  <property fmtid="{D5CDD505-2E9C-101B-9397-08002B2CF9AE}" pid="7" name="_ReviewingToolsShownOnce">
    <vt:lpwstr/>
  </property>
</Properties>
</file>