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7500" windowHeight="4530" tabRatio="1000" activeTab="0"/>
  </bookViews>
  <sheets>
    <sheet name="Jämförelse" sheetId="1" r:id="rId1"/>
  </sheets>
  <definedNames/>
  <calcPr fullCalcOnLoad="1"/>
</workbook>
</file>

<file path=xl/sharedStrings.xml><?xml version="1.0" encoding="utf-8"?>
<sst xmlns="http://schemas.openxmlformats.org/spreadsheetml/2006/main" count="152" uniqueCount="66">
  <si>
    <t>Björknässkolan</t>
  </si>
  <si>
    <t>Myrsjöskolan</t>
  </si>
  <si>
    <t>Skuru skola</t>
  </si>
  <si>
    <t>Alléskolan</t>
  </si>
  <si>
    <t>Backeboskolan</t>
  </si>
  <si>
    <t>Boo Gårds skola</t>
  </si>
  <si>
    <t>Brannhällskolan</t>
  </si>
  <si>
    <t>Duvnäs skola</t>
  </si>
  <si>
    <t>Ektorps skola</t>
  </si>
  <si>
    <t>Igelboda skola</t>
  </si>
  <si>
    <t>Jarlabergs skola</t>
  </si>
  <si>
    <t>Järla skola</t>
  </si>
  <si>
    <t>Neglinge skola</t>
  </si>
  <si>
    <t>Nybackaskolan</t>
  </si>
  <si>
    <t>Saltängens skola</t>
  </si>
  <si>
    <t>Sickla skola</t>
  </si>
  <si>
    <t>Solsidans skola</t>
  </si>
  <si>
    <t>Stensö skola</t>
  </si>
  <si>
    <t>Sågtorpsskolan</t>
  </si>
  <si>
    <t>Vilans skola</t>
  </si>
  <si>
    <t>Älta skola</t>
  </si>
  <si>
    <t>Ljusets skola</t>
  </si>
  <si>
    <t>Lännbo friskola</t>
  </si>
  <si>
    <t>Lännersta skola</t>
  </si>
  <si>
    <t>Summa kommunen</t>
  </si>
  <si>
    <t>Eklidens skola</t>
  </si>
  <si>
    <t>Samskolan</t>
  </si>
  <si>
    <t>Stavsborgsskolan</t>
  </si>
  <si>
    <t>1999</t>
  </si>
  <si>
    <t>2000</t>
  </si>
  <si>
    <t>…</t>
  </si>
  <si>
    <t>Procentuell andel elever som klarat minimigränsen på alla delområden</t>
  </si>
  <si>
    <t>Sigfridsborgsskolan</t>
  </si>
  <si>
    <t>Montessoriskolan Castello</t>
  </si>
  <si>
    <t>Jämförelse med andra kommuners genomsnitt och riksgenomsnitt</t>
  </si>
  <si>
    <t>Nacka</t>
  </si>
  <si>
    <t>Ekerö</t>
  </si>
  <si>
    <t>Sollentuna</t>
  </si>
  <si>
    <t>IEA Sverige 1991</t>
  </si>
  <si>
    <t>Maxvärde</t>
  </si>
  <si>
    <t>Tyresö</t>
  </si>
  <si>
    <t>Upplands Väsby</t>
  </si>
  <si>
    <t>---</t>
  </si>
  <si>
    <t>2001</t>
  </si>
  <si>
    <t>Nyholmska skolan</t>
  </si>
  <si>
    <t>2002</t>
  </si>
  <si>
    <t>Salem</t>
  </si>
  <si>
    <t>Maestro</t>
  </si>
  <si>
    <t>Kunskapsskolan</t>
  </si>
  <si>
    <t>2003</t>
  </si>
  <si>
    <t>Da Vinciskolan</t>
  </si>
  <si>
    <t>Nacka Värmdö Waldorfskola</t>
  </si>
  <si>
    <t>Nynäshamn</t>
  </si>
  <si>
    <t>Textprov, skolår 8</t>
  </si>
  <si>
    <t>Stockholm 2000</t>
  </si>
  <si>
    <t>Matematik, skolår 3</t>
  </si>
  <si>
    <t>Textprov i svenska, skolår 8</t>
  </si>
  <si>
    <t>Matematik, skolår 8</t>
  </si>
  <si>
    <t>Textprov i svenska, skolår 8 (poäng)</t>
  </si>
  <si>
    <t>Internationella skolan</t>
  </si>
  <si>
    <t>Inga ord- och textprov har gjorts för skolår 3 efter år 2001.  Duvnäs skola och Saltängens skola samredovisades 1999.</t>
  </si>
  <si>
    <t>Kommunala prov, jämförelse 1999 - 2004</t>
  </si>
  <si>
    <t>2004</t>
  </si>
  <si>
    <t>Matematik, skolår 3 (andel i %)</t>
  </si>
  <si>
    <t>Matematik, skolår 8 (andel i %)</t>
  </si>
  <si>
    <t>… Antalet elever som genomfört provet är för få för att redovisas.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</si>
</sst>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  <numFmt numFmtId="166" formatCode="0.0"/>
    <numFmt numFmtId="167" formatCode="#,##0.000"/>
  </numFmts>
  <fonts count="10">
    <font>
      <sz val="12"/>
      <name val="Times New Roman"/>
      <family val="0"/>
    </font>
    <font>
      <b/>
      <sz val="16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sz val="8"/>
      <name val="Times New Roman"/>
      <family val="1"/>
    </font>
    <font>
      <b/>
      <sz val="12"/>
      <name val="Arial Narrow"/>
      <family val="2"/>
    </font>
    <font>
      <sz val="10"/>
      <name val="Arial Narrow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9" fontId="0" fillId="0" borderId="0" xfId="17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 wrapText="1"/>
      <protection locked="0"/>
    </xf>
    <xf numFmtId="9" fontId="2" fillId="0" borderId="0" xfId="17" applyFont="1" applyAlignment="1" applyProtection="1">
      <alignment/>
      <protection locked="0"/>
    </xf>
    <xf numFmtId="3" fontId="5" fillId="2" borderId="0" xfId="0" applyNumberFormat="1" applyFont="1" applyFill="1" applyAlignment="1" applyProtection="1" quotePrefix="1">
      <alignment horizontal="right" wrapText="1"/>
      <protection locked="0"/>
    </xf>
    <xf numFmtId="1" fontId="2" fillId="0" borderId="0" xfId="17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9" fontId="2" fillId="0" borderId="0" xfId="17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 quotePrefix="1">
      <alignment horizontal="right"/>
      <protection locked="0"/>
    </xf>
    <xf numFmtId="1" fontId="2" fillId="0" borderId="0" xfId="17" applyNumberFormat="1" applyFont="1" applyAlignment="1" applyProtection="1" quotePrefix="1">
      <alignment horizontal="right"/>
      <protection locked="0"/>
    </xf>
    <xf numFmtId="1" fontId="2" fillId="0" borderId="0" xfId="17" applyNumberFormat="1" applyFont="1" applyAlignment="1" applyProtection="1">
      <alignment/>
      <protection locked="0"/>
    </xf>
    <xf numFmtId="1" fontId="2" fillId="0" borderId="0" xfId="17" applyNumberFormat="1" applyFont="1" applyAlignment="1" applyProtection="1">
      <alignment/>
      <protection/>
    </xf>
    <xf numFmtId="1" fontId="2" fillId="0" borderId="0" xfId="17" applyNumberFormat="1" applyFont="1" applyFill="1" applyAlignment="1" applyProtection="1">
      <alignment/>
      <protection/>
    </xf>
    <xf numFmtId="9" fontId="2" fillId="0" borderId="0" xfId="17" applyFont="1" applyAlignment="1" applyProtection="1">
      <alignment/>
      <protection/>
    </xf>
    <xf numFmtId="1" fontId="3" fillId="0" borderId="0" xfId="0" applyNumberFormat="1" applyFont="1" applyAlignment="1" applyProtection="1">
      <alignment/>
      <protection locked="0"/>
    </xf>
    <xf numFmtId="1" fontId="3" fillId="0" borderId="0" xfId="17" applyNumberFormat="1" applyFont="1" applyAlignment="1" applyProtection="1">
      <alignment/>
      <protection/>
    </xf>
    <xf numFmtId="1" fontId="3" fillId="0" borderId="0" xfId="17" applyNumberFormat="1" applyFont="1" applyAlignment="1" applyProtection="1">
      <alignment/>
      <protection locked="0"/>
    </xf>
    <xf numFmtId="9" fontId="3" fillId="0" borderId="0" xfId="17" applyFont="1" applyAlignment="1" applyProtection="1">
      <alignment/>
      <protection/>
    </xf>
    <xf numFmtId="3" fontId="2" fillId="0" borderId="0" xfId="17" applyNumberFormat="1" applyFont="1" applyAlignment="1" applyProtection="1" quotePrefix="1">
      <alignment horizontal="right"/>
      <protection locked="0"/>
    </xf>
    <xf numFmtId="164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 quotePrefix="1">
      <alignment horizontal="right"/>
      <protection locked="0"/>
    </xf>
    <xf numFmtId="3" fontId="2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1" fontId="2" fillId="0" borderId="0" xfId="17" applyNumberFormat="1" applyFont="1" applyFill="1" applyAlignment="1" applyProtection="1">
      <alignment/>
      <protection locked="0"/>
    </xf>
    <xf numFmtId="1" fontId="2" fillId="0" borderId="0" xfId="17" applyNumberFormat="1" applyFont="1" applyFill="1" applyAlignment="1" applyProtection="1" quotePrefix="1">
      <alignment horizontal="right"/>
      <protection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6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 applyProtection="1" quotePrefix="1">
      <alignment horizontal="center"/>
      <protection locked="0"/>
    </xf>
    <xf numFmtId="3" fontId="5" fillId="0" borderId="0" xfId="0" applyNumberFormat="1" applyFont="1" applyFill="1" applyAlignment="1" applyProtection="1">
      <alignment wrapText="1"/>
      <protection locked="0"/>
    </xf>
    <xf numFmtId="3" fontId="7" fillId="0" borderId="0" xfId="0" applyNumberFormat="1" applyFont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1" fontId="2" fillId="0" borderId="0" xfId="17" applyNumberFormat="1" applyFont="1" applyAlignment="1" applyProtection="1">
      <alignment horizontal="center"/>
      <protection/>
    </xf>
    <xf numFmtId="3" fontId="4" fillId="2" borderId="0" xfId="0" applyNumberFormat="1" applyFont="1" applyFill="1" applyAlignment="1" applyProtection="1">
      <alignment horizontal="center"/>
      <protection locked="0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3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20.75390625" style="6" customWidth="1"/>
    <col min="2" max="2" width="5.125" style="4" customWidth="1"/>
    <col min="3" max="7" width="5.125" style="5" customWidth="1"/>
    <col min="8" max="8" width="1.12109375" style="4" customWidth="1"/>
    <col min="9" max="18" width="5.125" style="4" customWidth="1"/>
    <col min="19" max="19" width="6.25390625" style="4" customWidth="1"/>
    <col min="20" max="20" width="7.75390625" style="4" customWidth="1"/>
    <col min="21" max="21" width="7.75390625" style="4" bestFit="1" customWidth="1"/>
    <col min="22" max="22" width="0.875" style="4" customWidth="1"/>
    <col min="23" max="23" width="6.25390625" style="4" customWidth="1"/>
    <col min="24" max="24" width="6.50390625" style="4" customWidth="1"/>
    <col min="25" max="25" width="6.50390625" style="4" bestFit="1" customWidth="1"/>
    <col min="26" max="28" width="8.625" style="4" customWidth="1"/>
    <col min="29" max="43" width="9.00390625" style="4" customWidth="1"/>
    <col min="44" max="16384" width="9.00390625" style="6" customWidth="1"/>
  </cols>
  <sheetData>
    <row r="1" ht="20.25">
      <c r="A1" s="3" t="s">
        <v>61</v>
      </c>
    </row>
    <row r="2" spans="1:19" ht="6.75" customHeight="1">
      <c r="A2" s="3"/>
      <c r="G2" s="14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43" s="15" customFormat="1" ht="15.75">
      <c r="A3" s="41" t="s">
        <v>31</v>
      </c>
      <c r="B3" s="13"/>
      <c r="C3" s="14"/>
      <c r="D3" s="14"/>
      <c r="E3" s="14"/>
      <c r="F3" s="14"/>
      <c r="G3" s="14"/>
      <c r="H3" s="37"/>
      <c r="I3" s="37"/>
      <c r="J3" s="37"/>
      <c r="K3" s="36"/>
      <c r="L3" s="36"/>
      <c r="M3" s="36"/>
      <c r="N3" s="36"/>
      <c r="O3" s="36"/>
      <c r="P3" s="36"/>
      <c r="Q3" s="36"/>
      <c r="R3" s="36"/>
      <c r="S3" s="36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19" ht="6.75" customHeight="1">
      <c r="A4" s="3"/>
      <c r="G4" s="14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43" ht="20.25">
      <c r="A5" s="3"/>
      <c r="B5" s="44" t="s">
        <v>55</v>
      </c>
      <c r="C5" s="44"/>
      <c r="D5" s="44"/>
      <c r="E5" s="44"/>
      <c r="F5" s="44"/>
      <c r="G5" s="44"/>
      <c r="H5" s="37"/>
      <c r="I5" s="37"/>
      <c r="J5" s="37"/>
      <c r="K5" s="38"/>
      <c r="L5" s="38"/>
      <c r="M5" s="38"/>
      <c r="N5" s="38"/>
      <c r="O5" s="38"/>
      <c r="P5" s="38"/>
      <c r="Q5" s="38"/>
      <c r="R5" s="38"/>
      <c r="S5" s="37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2:19" s="9" customFormat="1" ht="15.75">
      <c r="B6" s="11" t="s">
        <v>28</v>
      </c>
      <c r="C6" s="11" t="s">
        <v>29</v>
      </c>
      <c r="D6" s="11" t="s">
        <v>43</v>
      </c>
      <c r="E6" s="11" t="s">
        <v>45</v>
      </c>
      <c r="F6" s="11" t="s">
        <v>49</v>
      </c>
      <c r="G6" s="11" t="s">
        <v>62</v>
      </c>
      <c r="H6" s="37"/>
      <c r="I6" s="37"/>
      <c r="J6" s="37"/>
      <c r="K6" s="39"/>
      <c r="L6" s="39"/>
      <c r="M6" s="39"/>
      <c r="N6" s="39"/>
      <c r="O6" s="39"/>
      <c r="P6" s="39"/>
      <c r="Q6" s="39"/>
      <c r="R6" s="39"/>
      <c r="S6" s="40"/>
    </row>
    <row r="7" spans="1:33" s="7" customFormat="1" ht="12.75" customHeight="1">
      <c r="A7" s="7" t="s">
        <v>3</v>
      </c>
      <c r="B7" s="20">
        <v>21</v>
      </c>
      <c r="C7" s="21">
        <v>63</v>
      </c>
      <c r="D7" s="21">
        <v>44</v>
      </c>
      <c r="E7" s="21">
        <v>44</v>
      </c>
      <c r="F7" s="21">
        <v>64</v>
      </c>
      <c r="G7" s="21">
        <v>31</v>
      </c>
      <c r="H7" s="37"/>
      <c r="I7" s="37"/>
      <c r="J7" s="37"/>
      <c r="K7" s="32"/>
      <c r="L7" s="32"/>
      <c r="M7" s="32"/>
      <c r="N7" s="32"/>
      <c r="O7" s="32"/>
      <c r="P7" s="31"/>
      <c r="Q7" s="31"/>
      <c r="R7" s="31"/>
      <c r="S7" s="31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s="7" customFormat="1" ht="12.75" customHeight="1">
      <c r="A8" s="7" t="s">
        <v>4</v>
      </c>
      <c r="B8" s="12" t="s">
        <v>30</v>
      </c>
      <c r="C8" s="21">
        <v>56</v>
      </c>
      <c r="D8" s="21">
        <v>58</v>
      </c>
      <c r="E8" s="21">
        <v>100</v>
      </c>
      <c r="F8" s="21">
        <v>91</v>
      </c>
      <c r="G8" s="21">
        <v>37</v>
      </c>
      <c r="H8" s="37"/>
      <c r="I8" s="37"/>
      <c r="J8" s="37"/>
      <c r="K8" s="32"/>
      <c r="L8" s="32"/>
      <c r="M8" s="32"/>
      <c r="N8" s="32"/>
      <c r="O8" s="32"/>
      <c r="P8" s="31"/>
      <c r="Q8" s="31"/>
      <c r="R8" s="31"/>
      <c r="S8" s="31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s="7" customFormat="1" ht="12.75" customHeight="1">
      <c r="A9" s="7" t="s">
        <v>0</v>
      </c>
      <c r="B9" s="20">
        <v>81</v>
      </c>
      <c r="C9" s="21">
        <v>64</v>
      </c>
      <c r="D9" s="21">
        <v>85</v>
      </c>
      <c r="E9" s="21">
        <v>79</v>
      </c>
      <c r="F9" s="21">
        <v>63</v>
      </c>
      <c r="G9" s="21">
        <v>76</v>
      </c>
      <c r="H9" s="37"/>
      <c r="I9" s="37"/>
      <c r="J9" s="3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s="7" customFormat="1" ht="12.75" customHeight="1">
      <c r="A10" s="7" t="s">
        <v>5</v>
      </c>
      <c r="B10" s="20">
        <v>32</v>
      </c>
      <c r="C10" s="21">
        <v>67</v>
      </c>
      <c r="D10" s="21">
        <v>58</v>
      </c>
      <c r="E10" s="21">
        <v>25</v>
      </c>
      <c r="F10" s="21">
        <v>80</v>
      </c>
      <c r="G10" s="21">
        <v>59</v>
      </c>
      <c r="H10" s="37"/>
      <c r="I10" s="37"/>
      <c r="J10" s="3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s="7" customFormat="1" ht="12.75" customHeight="1">
      <c r="A11" s="7" t="s">
        <v>6</v>
      </c>
      <c r="B11" s="20">
        <v>53</v>
      </c>
      <c r="C11" s="21">
        <v>53</v>
      </c>
      <c r="D11" s="21">
        <v>63</v>
      </c>
      <c r="E11" s="21">
        <v>68</v>
      </c>
      <c r="F11" s="21">
        <v>74</v>
      </c>
      <c r="G11" s="21">
        <v>50</v>
      </c>
      <c r="I11" s="32"/>
      <c r="J11" s="32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s="7" customFormat="1" ht="12.75" customHeight="1">
      <c r="A12" s="7" t="s">
        <v>50</v>
      </c>
      <c r="B12" s="19" t="s">
        <v>42</v>
      </c>
      <c r="C12" s="19" t="s">
        <v>42</v>
      </c>
      <c r="D12" s="19" t="s">
        <v>42</v>
      </c>
      <c r="E12" s="19" t="s">
        <v>42</v>
      </c>
      <c r="F12" s="21">
        <v>64</v>
      </c>
      <c r="G12" s="21">
        <v>100</v>
      </c>
      <c r="I12" s="32"/>
      <c r="J12" s="32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s="7" customFormat="1" ht="12.75" customHeight="1">
      <c r="A13" s="7" t="s">
        <v>7</v>
      </c>
      <c r="B13" s="20">
        <v>41</v>
      </c>
      <c r="C13" s="21">
        <v>100</v>
      </c>
      <c r="D13" s="21">
        <v>85</v>
      </c>
      <c r="E13" s="21">
        <v>81</v>
      </c>
      <c r="F13" s="21">
        <v>91</v>
      </c>
      <c r="G13" s="21">
        <v>54</v>
      </c>
      <c r="I13" s="32"/>
      <c r="J13" s="32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s="7" customFormat="1" ht="12.75" customHeight="1">
      <c r="A14" s="7" t="s">
        <v>8</v>
      </c>
      <c r="B14" s="20">
        <v>61</v>
      </c>
      <c r="C14" s="21">
        <v>46</v>
      </c>
      <c r="D14" s="21">
        <v>55</v>
      </c>
      <c r="E14" s="21">
        <v>58</v>
      </c>
      <c r="F14" s="21">
        <v>67</v>
      </c>
      <c r="G14" s="21">
        <v>66</v>
      </c>
      <c r="I14" s="32"/>
      <c r="J14" s="32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s="7" customFormat="1" ht="12.75" customHeight="1">
      <c r="A15" s="7" t="s">
        <v>9</v>
      </c>
      <c r="B15" s="20">
        <v>45</v>
      </c>
      <c r="C15" s="21">
        <v>62</v>
      </c>
      <c r="D15" s="21">
        <v>68</v>
      </c>
      <c r="E15" s="21">
        <v>72</v>
      </c>
      <c r="F15" s="21">
        <v>67</v>
      </c>
      <c r="G15" s="21">
        <v>46</v>
      </c>
      <c r="I15" s="32"/>
      <c r="J15" s="32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s="7" customFormat="1" ht="12.75" customHeight="1">
      <c r="A16" s="7" t="s">
        <v>59</v>
      </c>
      <c r="B16" s="20">
        <v>40</v>
      </c>
      <c r="C16" s="21">
        <v>33</v>
      </c>
      <c r="D16" s="21">
        <v>90</v>
      </c>
      <c r="E16" s="21">
        <v>100</v>
      </c>
      <c r="F16" s="21">
        <v>92</v>
      </c>
      <c r="G16" s="21">
        <v>73</v>
      </c>
      <c r="I16" s="32"/>
      <c r="J16" s="32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s="7" customFormat="1" ht="12.75" customHeight="1">
      <c r="A17" s="7" t="s">
        <v>10</v>
      </c>
      <c r="B17" s="20">
        <v>73</v>
      </c>
      <c r="C17" s="21">
        <v>67</v>
      </c>
      <c r="D17" s="21">
        <v>60</v>
      </c>
      <c r="E17" s="21">
        <v>92</v>
      </c>
      <c r="F17" s="21">
        <v>66</v>
      </c>
      <c r="G17" s="21">
        <v>57</v>
      </c>
      <c r="I17" s="32"/>
      <c r="J17" s="32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s="7" customFormat="1" ht="12.75" customHeight="1">
      <c r="A18" s="7" t="s">
        <v>11</v>
      </c>
      <c r="B18" s="20">
        <v>38</v>
      </c>
      <c r="C18" s="21">
        <v>91</v>
      </c>
      <c r="D18" s="21">
        <v>58</v>
      </c>
      <c r="E18" s="21">
        <v>98</v>
      </c>
      <c r="F18" s="21">
        <v>74</v>
      </c>
      <c r="G18" s="21">
        <v>62</v>
      </c>
      <c r="I18" s="32"/>
      <c r="J18" s="32"/>
      <c r="K18" s="23"/>
      <c r="L18" s="8"/>
      <c r="M18" s="23"/>
      <c r="N18" s="23"/>
      <c r="O18" s="23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s="7" customFormat="1" ht="12.75">
      <c r="A19" s="7" t="s">
        <v>21</v>
      </c>
      <c r="B19" s="19" t="s">
        <v>42</v>
      </c>
      <c r="C19" s="21">
        <v>91</v>
      </c>
      <c r="D19" s="21">
        <v>50</v>
      </c>
      <c r="E19" s="21">
        <v>60</v>
      </c>
      <c r="F19" s="21">
        <v>57</v>
      </c>
      <c r="G19" s="21"/>
      <c r="I19" s="32"/>
      <c r="J19" s="32"/>
      <c r="K19" s="23"/>
      <c r="L19" s="8"/>
      <c r="M19" s="23"/>
      <c r="N19" s="23"/>
      <c r="O19" s="23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s="7" customFormat="1" ht="12.75" customHeight="1">
      <c r="A20" s="7" t="s">
        <v>22</v>
      </c>
      <c r="B20" s="20">
        <v>21</v>
      </c>
      <c r="C20" s="21">
        <v>33</v>
      </c>
      <c r="D20" s="21">
        <v>47</v>
      </c>
      <c r="E20" s="21">
        <v>46</v>
      </c>
      <c r="F20" s="21">
        <v>60</v>
      </c>
      <c r="G20" s="21">
        <v>29</v>
      </c>
      <c r="I20" s="32"/>
      <c r="J20" s="32"/>
      <c r="K20" s="23"/>
      <c r="L20" s="8"/>
      <c r="M20" s="23"/>
      <c r="N20" s="23"/>
      <c r="O20" s="23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s="7" customFormat="1" ht="12.75" customHeight="1">
      <c r="A21" s="7" t="s">
        <v>23</v>
      </c>
      <c r="B21" s="19" t="s">
        <v>42</v>
      </c>
      <c r="C21" s="21">
        <v>88</v>
      </c>
      <c r="D21" s="21">
        <v>50</v>
      </c>
      <c r="E21" s="21">
        <v>78</v>
      </c>
      <c r="F21" s="21">
        <v>76</v>
      </c>
      <c r="G21" s="21">
        <v>83</v>
      </c>
      <c r="I21" s="32"/>
      <c r="J21" s="32"/>
      <c r="K21" s="23"/>
      <c r="L21" s="8"/>
      <c r="M21" s="23"/>
      <c r="N21" s="23"/>
      <c r="O21" s="23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s="7" customFormat="1" ht="12.75" customHeight="1">
      <c r="A22" s="7" t="s">
        <v>47</v>
      </c>
      <c r="B22" s="19" t="s">
        <v>42</v>
      </c>
      <c r="C22" s="19" t="s">
        <v>42</v>
      </c>
      <c r="D22" s="19" t="s">
        <v>42</v>
      </c>
      <c r="E22" s="21">
        <v>40</v>
      </c>
      <c r="F22" s="21">
        <v>64</v>
      </c>
      <c r="G22" s="21">
        <v>40</v>
      </c>
      <c r="I22" s="32"/>
      <c r="J22" s="32"/>
      <c r="K22" s="23"/>
      <c r="L22" s="8"/>
      <c r="M22" s="23"/>
      <c r="N22" s="23"/>
      <c r="O22" s="23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s="7" customFormat="1" ht="12.75" customHeight="1">
      <c r="A23" s="32" t="s">
        <v>33</v>
      </c>
      <c r="B23" s="33">
        <v>31</v>
      </c>
      <c r="C23" s="22">
        <v>63</v>
      </c>
      <c r="D23" s="22">
        <v>24</v>
      </c>
      <c r="E23" s="22">
        <v>89</v>
      </c>
      <c r="F23" s="22">
        <v>61</v>
      </c>
      <c r="G23" s="22">
        <v>60</v>
      </c>
      <c r="I23" s="32"/>
      <c r="J23" s="32"/>
      <c r="K23" s="23"/>
      <c r="L23" s="8"/>
      <c r="M23" s="23"/>
      <c r="N23" s="23"/>
      <c r="O23" s="23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s="7" customFormat="1" ht="12.75" customHeight="1">
      <c r="A24" s="7" t="s">
        <v>1</v>
      </c>
      <c r="B24" s="20">
        <v>52</v>
      </c>
      <c r="C24" s="21">
        <v>53</v>
      </c>
      <c r="D24" s="21">
        <v>44</v>
      </c>
      <c r="E24" s="21">
        <v>68</v>
      </c>
      <c r="F24" s="21">
        <v>67</v>
      </c>
      <c r="G24" s="21">
        <v>67</v>
      </c>
      <c r="I24" s="32"/>
      <c r="J24" s="32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s="7" customFormat="1" ht="12.75" customHeight="1">
      <c r="A25" s="7" t="s">
        <v>51</v>
      </c>
      <c r="B25" s="19" t="s">
        <v>42</v>
      </c>
      <c r="C25" s="19" t="s">
        <v>42</v>
      </c>
      <c r="D25" s="19" t="s">
        <v>42</v>
      </c>
      <c r="E25" s="19" t="s">
        <v>42</v>
      </c>
      <c r="F25" s="21">
        <v>67</v>
      </c>
      <c r="G25" s="43" t="s">
        <v>30</v>
      </c>
      <c r="I25" s="32"/>
      <c r="J25" s="32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s="7" customFormat="1" ht="12.75" customHeight="1">
      <c r="A26" s="7" t="s">
        <v>12</v>
      </c>
      <c r="B26" s="20">
        <v>38</v>
      </c>
      <c r="C26" s="21">
        <v>74</v>
      </c>
      <c r="D26" s="21">
        <v>70</v>
      </c>
      <c r="E26" s="21">
        <v>71</v>
      </c>
      <c r="F26" s="21">
        <v>86</v>
      </c>
      <c r="G26" s="21">
        <v>60</v>
      </c>
      <c r="I26" s="32"/>
      <c r="J26" s="3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s="7" customFormat="1" ht="12.75" customHeight="1">
      <c r="A27" s="7" t="s">
        <v>13</v>
      </c>
      <c r="B27" s="20">
        <v>46</v>
      </c>
      <c r="C27" s="21">
        <v>65</v>
      </c>
      <c r="D27" s="21">
        <v>62</v>
      </c>
      <c r="E27" s="21">
        <v>58</v>
      </c>
      <c r="F27" s="21">
        <v>73</v>
      </c>
      <c r="G27" s="21">
        <v>54</v>
      </c>
      <c r="I27" s="32"/>
      <c r="J27" s="32"/>
      <c r="K27" s="23"/>
      <c r="L27" s="8"/>
      <c r="M27" s="23"/>
      <c r="N27" s="23"/>
      <c r="O27" s="23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s="7" customFormat="1" ht="12.75" customHeight="1">
      <c r="A28" s="7" t="s">
        <v>44</v>
      </c>
      <c r="B28" s="19" t="s">
        <v>42</v>
      </c>
      <c r="C28" s="28" t="s">
        <v>42</v>
      </c>
      <c r="D28" s="21">
        <v>50</v>
      </c>
      <c r="E28" s="21">
        <v>30</v>
      </c>
      <c r="F28" s="21">
        <v>80</v>
      </c>
      <c r="G28" s="21">
        <v>85</v>
      </c>
      <c r="I28" s="32"/>
      <c r="J28" s="32"/>
      <c r="K28" s="23"/>
      <c r="L28" s="8"/>
      <c r="M28" s="23"/>
      <c r="N28" s="23"/>
      <c r="O28" s="23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s="7" customFormat="1" ht="12.75" customHeight="1">
      <c r="A29" s="7" t="s">
        <v>14</v>
      </c>
      <c r="B29" s="20">
        <v>41</v>
      </c>
      <c r="C29" s="21">
        <v>51</v>
      </c>
      <c r="D29" s="21">
        <v>75</v>
      </c>
      <c r="E29" s="21">
        <v>76</v>
      </c>
      <c r="F29" s="21">
        <v>73</v>
      </c>
      <c r="G29" s="21">
        <v>58</v>
      </c>
      <c r="I29" s="32"/>
      <c r="J29" s="32"/>
      <c r="K29" s="23"/>
      <c r="L29" s="8"/>
      <c r="M29" s="23"/>
      <c r="N29" s="23"/>
      <c r="O29" s="23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s="7" customFormat="1" ht="12.75" customHeight="1">
      <c r="A30" s="7" t="s">
        <v>15</v>
      </c>
      <c r="B30" s="20">
        <v>33</v>
      </c>
      <c r="C30" s="21">
        <v>24</v>
      </c>
      <c r="D30" s="21">
        <v>83</v>
      </c>
      <c r="E30" s="21">
        <v>100</v>
      </c>
      <c r="F30" s="21">
        <v>100</v>
      </c>
      <c r="G30" s="21">
        <v>95</v>
      </c>
      <c r="I30" s="32"/>
      <c r="J30" s="32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s="7" customFormat="1" ht="12.75" customHeight="1">
      <c r="A31" s="7" t="s">
        <v>32</v>
      </c>
      <c r="B31" s="20">
        <v>83</v>
      </c>
      <c r="C31" s="21">
        <v>74</v>
      </c>
      <c r="D31" s="21">
        <v>80</v>
      </c>
      <c r="E31" s="21">
        <v>73</v>
      </c>
      <c r="F31" s="21">
        <v>49</v>
      </c>
      <c r="G31" s="21">
        <v>85</v>
      </c>
      <c r="I31" s="32"/>
      <c r="J31" s="32"/>
      <c r="K31" s="23"/>
      <c r="L31" s="8"/>
      <c r="M31" s="23"/>
      <c r="N31" s="23"/>
      <c r="O31" s="23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 s="7" customFormat="1" ht="12.75" customHeight="1">
      <c r="A32" s="7" t="s">
        <v>2</v>
      </c>
      <c r="B32" s="20">
        <v>61</v>
      </c>
      <c r="C32" s="21">
        <v>54</v>
      </c>
      <c r="D32" s="21">
        <v>68</v>
      </c>
      <c r="E32" s="21">
        <v>96</v>
      </c>
      <c r="F32" s="21">
        <v>50</v>
      </c>
      <c r="G32" s="21">
        <v>68</v>
      </c>
      <c r="I32" s="32"/>
      <c r="J32" s="32"/>
      <c r="K32" s="23"/>
      <c r="L32" s="8"/>
      <c r="M32" s="23"/>
      <c r="N32" s="23"/>
      <c r="O32" s="23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s="7" customFormat="1" ht="12.75" customHeight="1">
      <c r="A33" s="7" t="s">
        <v>16</v>
      </c>
      <c r="B33" s="20">
        <v>55</v>
      </c>
      <c r="C33" s="21">
        <v>79</v>
      </c>
      <c r="D33" s="21">
        <v>48</v>
      </c>
      <c r="E33" s="21">
        <v>78</v>
      </c>
      <c r="F33" s="21">
        <v>85</v>
      </c>
      <c r="G33" s="21">
        <v>48</v>
      </c>
      <c r="I33" s="32"/>
      <c r="J33" s="32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3" s="7" customFormat="1" ht="12.75" customHeight="1">
      <c r="A34" s="7" t="s">
        <v>17</v>
      </c>
      <c r="B34" s="20">
        <v>67</v>
      </c>
      <c r="C34" s="21">
        <v>56</v>
      </c>
      <c r="D34" s="21">
        <v>26</v>
      </c>
      <c r="E34" s="21">
        <v>70</v>
      </c>
      <c r="F34" s="21">
        <v>73</v>
      </c>
      <c r="G34" s="21">
        <v>61</v>
      </c>
      <c r="I34" s="32"/>
      <c r="J34" s="32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s="7" customFormat="1" ht="12.75" customHeight="1">
      <c r="A35" s="7" t="s">
        <v>18</v>
      </c>
      <c r="B35" s="20">
        <v>61</v>
      </c>
      <c r="C35" s="21">
        <v>62</v>
      </c>
      <c r="D35" s="21">
        <v>61</v>
      </c>
      <c r="E35" s="21">
        <v>77</v>
      </c>
      <c r="F35" s="21">
        <v>60</v>
      </c>
      <c r="G35" s="21">
        <v>78</v>
      </c>
      <c r="I35" s="32"/>
      <c r="J35" s="32"/>
      <c r="K35" s="23"/>
      <c r="L35" s="8"/>
      <c r="M35" s="23"/>
      <c r="N35" s="23"/>
      <c r="O35" s="23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s="7" customFormat="1" ht="12.75" customHeight="1">
      <c r="A36" s="7" t="s">
        <v>19</v>
      </c>
      <c r="B36" s="20">
        <v>14</v>
      </c>
      <c r="C36" s="21">
        <v>46</v>
      </c>
      <c r="D36" s="21">
        <v>71</v>
      </c>
      <c r="E36" s="21">
        <v>35</v>
      </c>
      <c r="F36" s="21">
        <v>35</v>
      </c>
      <c r="G36" s="21">
        <v>55</v>
      </c>
      <c r="I36" s="32"/>
      <c r="J36" s="32"/>
      <c r="K36" s="23"/>
      <c r="L36" s="8"/>
      <c r="M36" s="23"/>
      <c r="N36" s="23"/>
      <c r="O36" s="23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s="7" customFormat="1" ht="12.75" customHeight="1">
      <c r="A37" s="7" t="s">
        <v>20</v>
      </c>
      <c r="B37" s="20">
        <v>60</v>
      </c>
      <c r="C37" s="21">
        <v>73</v>
      </c>
      <c r="D37" s="21">
        <v>82</v>
      </c>
      <c r="E37" s="21">
        <v>88</v>
      </c>
      <c r="F37" s="21">
        <v>82</v>
      </c>
      <c r="G37" s="21">
        <v>77</v>
      </c>
      <c r="I37" s="32"/>
      <c r="J37" s="32"/>
      <c r="K37" s="23"/>
      <c r="L37" s="8"/>
      <c r="M37" s="23"/>
      <c r="N37" s="23"/>
      <c r="O37" s="23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s="7" customFormat="1" ht="12.75" customHeight="1">
      <c r="A38" s="1" t="s">
        <v>24</v>
      </c>
      <c r="B38" s="26">
        <v>50</v>
      </c>
      <c r="C38" s="25">
        <v>63</v>
      </c>
      <c r="D38" s="25">
        <v>64</v>
      </c>
      <c r="E38" s="25">
        <v>73</v>
      </c>
      <c r="F38" s="25">
        <v>71</v>
      </c>
      <c r="G38" s="25">
        <v>63</v>
      </c>
      <c r="H38" s="16"/>
      <c r="I38" s="42"/>
      <c r="J38" s="42"/>
      <c r="K38" s="23"/>
      <c r="L38" s="8"/>
      <c r="M38" s="23"/>
      <c r="N38" s="23"/>
      <c r="O38" s="23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43" s="1" customFormat="1" ht="12.75" customHeight="1">
      <c r="A39" s="35" t="s">
        <v>60</v>
      </c>
      <c r="B39" s="8"/>
      <c r="C39" s="10"/>
      <c r="D39" s="10"/>
      <c r="E39" s="10"/>
      <c r="F39" s="10"/>
      <c r="G39" s="10"/>
      <c r="H39" s="8"/>
      <c r="I39" s="8"/>
      <c r="J39" s="8"/>
      <c r="K39" s="8"/>
      <c r="L39" s="8"/>
      <c r="M39" s="8"/>
      <c r="N39" s="8"/>
      <c r="O39" s="8"/>
      <c r="P39" s="8"/>
      <c r="Q39" s="27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ht="15.75">
      <c r="A40" s="7" t="s">
        <v>65</v>
      </c>
    </row>
    <row r="41" ht="6.75" customHeight="1">
      <c r="A41" s="3"/>
    </row>
    <row r="42" spans="1:43" s="7" customFormat="1" ht="21" customHeight="1">
      <c r="A42" s="13"/>
      <c r="B42" s="44" t="s">
        <v>56</v>
      </c>
      <c r="C42" s="44"/>
      <c r="D42" s="44"/>
      <c r="E42" s="44"/>
      <c r="F42" s="44"/>
      <c r="G42" s="44"/>
      <c r="I42" s="44" t="s">
        <v>57</v>
      </c>
      <c r="J42" s="44"/>
      <c r="K42" s="44"/>
      <c r="L42" s="44"/>
      <c r="M42" s="44"/>
      <c r="N42" s="44"/>
      <c r="O42" s="13"/>
      <c r="P42" s="13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</row>
    <row r="43" spans="1:43" s="7" customFormat="1" ht="15.75">
      <c r="A43" s="9"/>
      <c r="B43" s="11" t="s">
        <v>28</v>
      </c>
      <c r="C43" s="11" t="s">
        <v>29</v>
      </c>
      <c r="D43" s="11" t="s">
        <v>43</v>
      </c>
      <c r="E43" s="11" t="s">
        <v>45</v>
      </c>
      <c r="F43" s="11" t="s">
        <v>49</v>
      </c>
      <c r="G43" s="11" t="s">
        <v>62</v>
      </c>
      <c r="I43" s="11" t="s">
        <v>28</v>
      </c>
      <c r="J43" s="11" t="s">
        <v>29</v>
      </c>
      <c r="K43" s="11" t="s">
        <v>43</v>
      </c>
      <c r="L43" s="11" t="s">
        <v>45</v>
      </c>
      <c r="M43" s="11" t="s">
        <v>49</v>
      </c>
      <c r="N43" s="11" t="s">
        <v>62</v>
      </c>
      <c r="O43" s="4"/>
      <c r="P43" s="4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</row>
    <row r="44" spans="1:43" s="7" customFormat="1" ht="12.75" customHeight="1">
      <c r="A44" s="8" t="s">
        <v>0</v>
      </c>
      <c r="B44" s="21">
        <v>81</v>
      </c>
      <c r="C44" s="21">
        <f>76/100*100</f>
        <v>76</v>
      </c>
      <c r="D44" s="21">
        <f>71/87*100</f>
        <v>81.60919540229885</v>
      </c>
      <c r="E44" s="21">
        <f>72/89*100</f>
        <v>80.89887640449437</v>
      </c>
      <c r="F44" s="21">
        <f>68/77*100</f>
        <v>88.31168831168831</v>
      </c>
      <c r="G44" s="21">
        <v>74</v>
      </c>
      <c r="I44" s="21">
        <v>85</v>
      </c>
      <c r="J44" s="21">
        <v>79</v>
      </c>
      <c r="K44" s="21">
        <v>84</v>
      </c>
      <c r="L44" s="21">
        <v>78</v>
      </c>
      <c r="M44" s="21">
        <v>74</v>
      </c>
      <c r="N44" s="21">
        <v>76</v>
      </c>
      <c r="O44" s="4"/>
      <c r="P44" s="4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</row>
    <row r="45" spans="1:43" s="7" customFormat="1" ht="12.75" customHeight="1">
      <c r="A45" s="31" t="s">
        <v>25</v>
      </c>
      <c r="B45" s="22">
        <v>83</v>
      </c>
      <c r="C45" s="22">
        <f>117/147*100</f>
        <v>79.59183673469387</v>
      </c>
      <c r="D45" s="22">
        <f>91/112*100</f>
        <v>81.25</v>
      </c>
      <c r="E45" s="22">
        <f>97/138*100</f>
        <v>70.28985507246377</v>
      </c>
      <c r="F45" s="22">
        <f>110/166*100</f>
        <v>66.26506024096386</v>
      </c>
      <c r="G45" s="22">
        <v>67</v>
      </c>
      <c r="I45" s="22">
        <v>71</v>
      </c>
      <c r="J45" s="22">
        <v>79</v>
      </c>
      <c r="K45" s="22">
        <v>78</v>
      </c>
      <c r="L45" s="22">
        <v>63</v>
      </c>
      <c r="M45" s="22">
        <v>68</v>
      </c>
      <c r="N45" s="22">
        <v>74</v>
      </c>
      <c r="O45" s="4"/>
      <c r="P45" s="4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</row>
    <row r="46" spans="1:43" s="7" customFormat="1" ht="12.75" customHeight="1">
      <c r="A46" s="7" t="s">
        <v>59</v>
      </c>
      <c r="B46" s="21">
        <v>67</v>
      </c>
      <c r="C46" s="21">
        <f>41/61*100</f>
        <v>67.21311475409836</v>
      </c>
      <c r="D46" s="21">
        <f>38/59*100</f>
        <v>64.40677966101694</v>
      </c>
      <c r="E46" s="21">
        <f>17/38*100</f>
        <v>44.73684210526316</v>
      </c>
      <c r="F46" s="21">
        <f>35/66*100</f>
        <v>53.03030303030303</v>
      </c>
      <c r="G46" s="21">
        <v>50</v>
      </c>
      <c r="I46" s="21">
        <v>53</v>
      </c>
      <c r="J46" s="21">
        <v>57</v>
      </c>
      <c r="K46" s="21">
        <v>67</v>
      </c>
      <c r="L46" s="21">
        <v>73</v>
      </c>
      <c r="M46" s="21">
        <v>63</v>
      </c>
      <c r="N46" s="21">
        <v>67</v>
      </c>
      <c r="O46" s="4"/>
      <c r="P46" s="4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</row>
    <row r="47" spans="1:43" s="7" customFormat="1" ht="12.75" customHeight="1">
      <c r="A47" s="8" t="s">
        <v>48</v>
      </c>
      <c r="B47" s="34" t="s">
        <v>42</v>
      </c>
      <c r="C47" s="34" t="s">
        <v>42</v>
      </c>
      <c r="D47" s="34" t="s">
        <v>42</v>
      </c>
      <c r="E47" s="21">
        <f>29/42*100</f>
        <v>69.04761904761905</v>
      </c>
      <c r="F47" s="21">
        <f>57/76*100</f>
        <v>75</v>
      </c>
      <c r="G47" s="21">
        <v>80</v>
      </c>
      <c r="I47" s="34" t="s">
        <v>42</v>
      </c>
      <c r="J47" s="34" t="s">
        <v>42</v>
      </c>
      <c r="K47" s="34" t="s">
        <v>42</v>
      </c>
      <c r="L47" s="21">
        <v>46</v>
      </c>
      <c r="M47" s="21">
        <v>47</v>
      </c>
      <c r="N47" s="21">
        <v>67</v>
      </c>
      <c r="O47" s="4"/>
      <c r="P47" s="4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</row>
    <row r="48" spans="1:43" s="7" customFormat="1" ht="12.75" customHeight="1">
      <c r="A48" s="31" t="s">
        <v>33</v>
      </c>
      <c r="B48" s="34" t="s">
        <v>42</v>
      </c>
      <c r="C48" s="22">
        <f>11/13*100</f>
        <v>84.61538461538461</v>
      </c>
      <c r="D48" s="22">
        <f>9/12*100</f>
        <v>75</v>
      </c>
      <c r="E48" s="22">
        <f>18/20*100</f>
        <v>90</v>
      </c>
      <c r="F48" s="22">
        <f>19/22*100</f>
        <v>86.36363636363636</v>
      </c>
      <c r="G48" s="22">
        <v>76</v>
      </c>
      <c r="I48" s="34" t="s">
        <v>42</v>
      </c>
      <c r="J48" s="22">
        <v>60</v>
      </c>
      <c r="K48" s="22">
        <v>75</v>
      </c>
      <c r="L48" s="22">
        <v>74</v>
      </c>
      <c r="M48" s="22">
        <v>79</v>
      </c>
      <c r="N48" s="22">
        <v>59</v>
      </c>
      <c r="O48" s="4"/>
      <c r="P48" s="4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</row>
    <row r="49" spans="1:43" s="7" customFormat="1" ht="12.75" customHeight="1">
      <c r="A49" s="8" t="s">
        <v>1</v>
      </c>
      <c r="B49" s="21">
        <v>74</v>
      </c>
      <c r="C49" s="21">
        <f>100/133*100</f>
        <v>75.18796992481202</v>
      </c>
      <c r="D49" s="21">
        <f>116/174*100</f>
        <v>66.66666666666666</v>
      </c>
      <c r="E49" s="21">
        <f>134/172*100</f>
        <v>77.90697674418605</v>
      </c>
      <c r="F49" s="21">
        <f>114/153*100</f>
        <v>74.50980392156863</v>
      </c>
      <c r="G49" s="21">
        <v>75</v>
      </c>
      <c r="I49" s="21">
        <v>66</v>
      </c>
      <c r="J49" s="21">
        <v>75</v>
      </c>
      <c r="K49" s="21">
        <v>74</v>
      </c>
      <c r="L49" s="21">
        <v>69</v>
      </c>
      <c r="M49" s="21">
        <v>75</v>
      </c>
      <c r="N49" s="21">
        <v>80</v>
      </c>
      <c r="O49" s="4"/>
      <c r="P49" s="4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</row>
    <row r="50" spans="1:43" s="7" customFormat="1" ht="12.75" customHeight="1">
      <c r="A50" s="7" t="s">
        <v>44</v>
      </c>
      <c r="B50" s="18" t="s">
        <v>42</v>
      </c>
      <c r="C50" s="18" t="s">
        <v>42</v>
      </c>
      <c r="D50" s="8">
        <f>5/5*100</f>
        <v>100</v>
      </c>
      <c r="E50" s="8">
        <f>29/43*100</f>
        <v>67.44186046511628</v>
      </c>
      <c r="F50" s="8">
        <f>27/39*100</f>
        <v>69.23076923076923</v>
      </c>
      <c r="G50" s="8">
        <v>79</v>
      </c>
      <c r="I50" s="18" t="s">
        <v>42</v>
      </c>
      <c r="J50" s="18" t="s">
        <v>42</v>
      </c>
      <c r="K50" s="8">
        <v>80</v>
      </c>
      <c r="L50" s="8">
        <v>97</v>
      </c>
      <c r="M50" s="8">
        <v>88</v>
      </c>
      <c r="N50" s="8">
        <v>94</v>
      </c>
      <c r="O50" s="4"/>
      <c r="P50" s="4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</row>
    <row r="51" spans="1:43" s="7" customFormat="1" ht="12.75" customHeight="1">
      <c r="A51" s="8" t="s">
        <v>26</v>
      </c>
      <c r="B51" s="21">
        <v>84</v>
      </c>
      <c r="C51" s="21">
        <f>103/120*100</f>
        <v>85.83333333333333</v>
      </c>
      <c r="D51" s="21">
        <f>84/105*100</f>
        <v>80</v>
      </c>
      <c r="E51" s="21">
        <f>97/118*100</f>
        <v>82.20338983050848</v>
      </c>
      <c r="F51" s="21">
        <f>90/110*100</f>
        <v>81.81818181818183</v>
      </c>
      <c r="G51" s="21">
        <v>79</v>
      </c>
      <c r="I51" s="21">
        <v>84</v>
      </c>
      <c r="J51" s="21">
        <v>95</v>
      </c>
      <c r="K51" s="21">
        <v>83</v>
      </c>
      <c r="L51" s="21">
        <v>93</v>
      </c>
      <c r="M51" s="21">
        <v>79</v>
      </c>
      <c r="N51" s="21">
        <v>80</v>
      </c>
      <c r="O51" s="4"/>
      <c r="P51" s="4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</row>
    <row r="52" spans="1:43" s="7" customFormat="1" ht="12.75" customHeight="1">
      <c r="A52" s="8" t="s">
        <v>2</v>
      </c>
      <c r="B52" s="21">
        <v>81</v>
      </c>
      <c r="C52" s="21">
        <f>59/66*100</f>
        <v>89.39393939393939</v>
      </c>
      <c r="D52" s="21">
        <f>65/89*100</f>
        <v>73.03370786516854</v>
      </c>
      <c r="E52" s="21">
        <f>68/89*100</f>
        <v>76.40449438202246</v>
      </c>
      <c r="F52" s="21">
        <f>85/113*100</f>
        <v>75.22123893805309</v>
      </c>
      <c r="G52" s="21">
        <v>75</v>
      </c>
      <c r="I52" s="21">
        <v>77</v>
      </c>
      <c r="J52" s="21">
        <v>85</v>
      </c>
      <c r="K52" s="21">
        <v>64</v>
      </c>
      <c r="L52" s="21">
        <v>58</v>
      </c>
      <c r="M52" s="21">
        <v>57</v>
      </c>
      <c r="N52" s="21">
        <v>80</v>
      </c>
      <c r="O52" s="4"/>
      <c r="P52" s="4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</row>
    <row r="53" spans="1:43" s="7" customFormat="1" ht="12.75" customHeight="1">
      <c r="A53" s="8" t="s">
        <v>27</v>
      </c>
      <c r="B53" s="21">
        <v>78</v>
      </c>
      <c r="C53" s="21">
        <f>66/90*100</f>
        <v>73.33333333333333</v>
      </c>
      <c r="D53" s="21">
        <f>94/109*100</f>
        <v>86.23853211009175</v>
      </c>
      <c r="E53" s="21">
        <f>104/122*100</f>
        <v>85.24590163934425</v>
      </c>
      <c r="F53" s="21">
        <f>73/93*100</f>
        <v>78.49462365591397</v>
      </c>
      <c r="G53" s="21">
        <v>71</v>
      </c>
      <c r="I53" s="21">
        <v>66</v>
      </c>
      <c r="J53" s="21">
        <v>75</v>
      </c>
      <c r="K53" s="21">
        <v>86</v>
      </c>
      <c r="L53" s="21">
        <v>77</v>
      </c>
      <c r="M53" s="21">
        <v>70</v>
      </c>
      <c r="N53" s="21">
        <v>69</v>
      </c>
      <c r="O53" s="4"/>
      <c r="P53" s="4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</row>
    <row r="54" spans="1:43" s="7" customFormat="1" ht="12.75" customHeight="1">
      <c r="A54" s="2" t="s">
        <v>24</v>
      </c>
      <c r="B54" s="24">
        <f>SUM(B44:B53)/8</f>
        <v>68.5</v>
      </c>
      <c r="C54" s="25">
        <v>78</v>
      </c>
      <c r="D54" s="25">
        <v>75</v>
      </c>
      <c r="E54" s="25">
        <v>75</v>
      </c>
      <c r="F54" s="25">
        <v>74</v>
      </c>
      <c r="G54" s="25">
        <v>73</v>
      </c>
      <c r="I54" s="25">
        <f>SUM(I44:I53)/8</f>
        <v>62.75</v>
      </c>
      <c r="J54" s="25">
        <v>78</v>
      </c>
      <c r="K54" s="25">
        <v>76</v>
      </c>
      <c r="L54" s="25">
        <v>73</v>
      </c>
      <c r="M54" s="25">
        <v>69</v>
      </c>
      <c r="N54" s="25">
        <v>76</v>
      </c>
      <c r="O54" s="4"/>
      <c r="P54" s="4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</row>
    <row r="55" spans="1:43" s="7" customFormat="1" ht="12.75" customHeight="1">
      <c r="A55" s="3"/>
      <c r="B55" s="4"/>
      <c r="C55" s="5"/>
      <c r="D55" s="5"/>
      <c r="E55" s="5"/>
      <c r="F55" s="5"/>
      <c r="G55" s="5"/>
      <c r="H55" s="4"/>
      <c r="I55" s="4"/>
      <c r="J55" s="4"/>
      <c r="K55" s="4"/>
      <c r="L55" s="4"/>
      <c r="M55" s="4"/>
      <c r="N55" s="4"/>
      <c r="O55" s="4"/>
      <c r="P55" s="4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</row>
    <row r="56" spans="1:43" s="7" customFormat="1" ht="20.25">
      <c r="A56" s="3" t="str">
        <f>A1</f>
        <v>Kommunala prov, jämförelse 1999 - 2004</v>
      </c>
      <c r="B56" s="4"/>
      <c r="C56" s="5"/>
      <c r="D56" s="5"/>
      <c r="E56" s="5"/>
      <c r="F56" s="5"/>
      <c r="G56" s="5"/>
      <c r="H56" s="4"/>
      <c r="I56" s="4"/>
      <c r="J56" s="4"/>
      <c r="K56" s="4"/>
      <c r="L56" s="4"/>
      <c r="M56" s="4"/>
      <c r="N56" s="4"/>
      <c r="O56" s="4"/>
      <c r="P56" s="4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</row>
    <row r="57" spans="1:43" s="7" customFormat="1" ht="12.75" customHeight="1">
      <c r="A57" s="3"/>
      <c r="B57" s="4"/>
      <c r="C57" s="5"/>
      <c r="D57" s="5"/>
      <c r="E57" s="5"/>
      <c r="F57" s="5"/>
      <c r="G57" s="5"/>
      <c r="H57" s="4"/>
      <c r="I57" s="4"/>
      <c r="J57" s="4"/>
      <c r="K57" s="4"/>
      <c r="L57" s="4"/>
      <c r="M57" s="4"/>
      <c r="N57" s="4"/>
      <c r="O57" s="4"/>
      <c r="P57" s="4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</row>
    <row r="58" spans="1:43" s="7" customFormat="1" ht="12" customHeight="1">
      <c r="A58" s="41" t="s">
        <v>34</v>
      </c>
      <c r="B58" s="13"/>
      <c r="C58" s="14"/>
      <c r="D58" s="14"/>
      <c r="E58" s="14"/>
      <c r="F58" s="14"/>
      <c r="G58" s="14"/>
      <c r="H58" s="13"/>
      <c r="I58" s="13"/>
      <c r="J58" s="13"/>
      <c r="K58" s="13"/>
      <c r="L58" s="13"/>
      <c r="M58" s="13"/>
      <c r="N58" s="13"/>
      <c r="O58" s="13"/>
      <c r="P58" s="13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</row>
    <row r="59" spans="1:43" s="7" customFormat="1" ht="12" customHeight="1">
      <c r="A59" s="3"/>
      <c r="B59" s="4"/>
      <c r="C59" s="5"/>
      <c r="D59" s="5"/>
      <c r="E59" s="5"/>
      <c r="F59" s="5"/>
      <c r="G59" s="5"/>
      <c r="H59" s="4"/>
      <c r="I59" s="4"/>
      <c r="J59" s="4"/>
      <c r="K59" s="4"/>
      <c r="L59" s="4"/>
      <c r="M59" s="4"/>
      <c r="N59" s="4"/>
      <c r="O59" s="4"/>
      <c r="P59" s="4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</row>
    <row r="60" spans="1:33" s="7" customFormat="1" ht="20.25">
      <c r="A60" s="3"/>
      <c r="B60" s="44" t="s">
        <v>63</v>
      </c>
      <c r="C60" s="44"/>
      <c r="D60" s="44"/>
      <c r="E60" s="44"/>
      <c r="F60" s="44"/>
      <c r="G60" s="44"/>
      <c r="I60" s="44" t="s">
        <v>64</v>
      </c>
      <c r="J60" s="44"/>
      <c r="K60" s="44"/>
      <c r="L60" s="44"/>
      <c r="M60" s="44"/>
      <c r="N60" s="44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3" s="7" customFormat="1" ht="12.75">
      <c r="A61" s="9"/>
      <c r="B61" s="11" t="s">
        <v>28</v>
      </c>
      <c r="C61" s="11" t="s">
        <v>29</v>
      </c>
      <c r="D61" s="11" t="s">
        <v>43</v>
      </c>
      <c r="E61" s="11" t="s">
        <v>45</v>
      </c>
      <c r="F61" s="11" t="s">
        <v>49</v>
      </c>
      <c r="G61" s="11" t="s">
        <v>62</v>
      </c>
      <c r="I61" s="11" t="s">
        <v>28</v>
      </c>
      <c r="J61" s="11" t="s">
        <v>29</v>
      </c>
      <c r="K61" s="11" t="s">
        <v>43</v>
      </c>
      <c r="L61" s="11" t="s">
        <v>45</v>
      </c>
      <c r="M61" s="11" t="s">
        <v>49</v>
      </c>
      <c r="N61" s="11" t="s">
        <v>62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1:33" s="7" customFormat="1" ht="12.75">
      <c r="A62" s="7" t="s">
        <v>36</v>
      </c>
      <c r="B62" s="8">
        <v>43</v>
      </c>
      <c r="C62" s="8">
        <v>58</v>
      </c>
      <c r="D62" s="8">
        <v>45</v>
      </c>
      <c r="E62" s="8">
        <v>64</v>
      </c>
      <c r="F62" s="8">
        <v>62</v>
      </c>
      <c r="G62" s="8">
        <v>47</v>
      </c>
      <c r="I62" s="8">
        <v>71</v>
      </c>
      <c r="J62" s="8">
        <v>76</v>
      </c>
      <c r="K62" s="8">
        <v>78</v>
      </c>
      <c r="L62" s="8">
        <v>61</v>
      </c>
      <c r="M62" s="8">
        <v>71</v>
      </c>
      <c r="N62" s="7">
        <v>75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3" s="7" customFormat="1" ht="12.75">
      <c r="A63" s="7" t="s">
        <v>35</v>
      </c>
      <c r="B63" s="8">
        <v>50</v>
      </c>
      <c r="C63" s="8">
        <v>63</v>
      </c>
      <c r="D63" s="8">
        <v>64</v>
      </c>
      <c r="E63" s="8">
        <v>73</v>
      </c>
      <c r="F63" s="8">
        <v>71</v>
      </c>
      <c r="G63" s="8">
        <v>63</v>
      </c>
      <c r="I63" s="8">
        <v>71</v>
      </c>
      <c r="J63" s="8">
        <v>78</v>
      </c>
      <c r="K63" s="8">
        <v>75</v>
      </c>
      <c r="L63" s="8">
        <v>73</v>
      </c>
      <c r="M63" s="8">
        <v>69</v>
      </c>
      <c r="N63" s="7">
        <v>76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1:33" s="7" customFormat="1" ht="12.75">
      <c r="A64" s="7" t="s">
        <v>52</v>
      </c>
      <c r="B64" s="18" t="s">
        <v>42</v>
      </c>
      <c r="C64" s="18" t="s">
        <v>42</v>
      </c>
      <c r="D64" s="18">
        <v>44</v>
      </c>
      <c r="E64" s="18">
        <v>55</v>
      </c>
      <c r="F64" s="18">
        <v>66</v>
      </c>
      <c r="G64" s="18">
        <v>51</v>
      </c>
      <c r="I64" s="18" t="s">
        <v>42</v>
      </c>
      <c r="J64" s="18" t="s">
        <v>42</v>
      </c>
      <c r="K64" s="18">
        <v>67</v>
      </c>
      <c r="L64" s="18">
        <v>60</v>
      </c>
      <c r="M64" s="8">
        <v>66</v>
      </c>
      <c r="N64" s="7">
        <v>67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1:33" s="7" customFormat="1" ht="12.75">
      <c r="A65" s="7" t="s">
        <v>46</v>
      </c>
      <c r="B65" s="18" t="s">
        <v>42</v>
      </c>
      <c r="C65" s="18" t="s">
        <v>42</v>
      </c>
      <c r="D65" s="18">
        <v>56</v>
      </c>
      <c r="E65" s="8">
        <v>71</v>
      </c>
      <c r="F65" s="8">
        <v>61</v>
      </c>
      <c r="G65" s="8">
        <v>62</v>
      </c>
      <c r="I65" s="18" t="s">
        <v>42</v>
      </c>
      <c r="J65" s="18" t="s">
        <v>42</v>
      </c>
      <c r="K65" s="8">
        <v>69</v>
      </c>
      <c r="L65" s="8">
        <v>52</v>
      </c>
      <c r="M65" s="8">
        <v>62</v>
      </c>
      <c r="N65" s="7">
        <v>72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1:33" s="7" customFormat="1" ht="12.75">
      <c r="A66" s="7" t="s">
        <v>37</v>
      </c>
      <c r="B66" s="8">
        <v>55</v>
      </c>
      <c r="C66" s="8">
        <v>59</v>
      </c>
      <c r="D66" s="8">
        <v>50</v>
      </c>
      <c r="E66" s="8">
        <v>68</v>
      </c>
      <c r="F66" s="8">
        <v>67</v>
      </c>
      <c r="G66" s="8">
        <v>54</v>
      </c>
      <c r="I66" s="8">
        <v>69</v>
      </c>
      <c r="J66" s="8">
        <v>73</v>
      </c>
      <c r="K66" s="8">
        <v>74</v>
      </c>
      <c r="L66" s="8">
        <v>67</v>
      </c>
      <c r="M66" s="8">
        <v>71</v>
      </c>
      <c r="N66" s="7">
        <v>78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 spans="1:33" s="7" customFormat="1" ht="12.75">
      <c r="A67" s="7" t="s">
        <v>40</v>
      </c>
      <c r="B67" s="18" t="s">
        <v>42</v>
      </c>
      <c r="C67" s="18" t="s">
        <v>42</v>
      </c>
      <c r="D67" s="18">
        <v>41</v>
      </c>
      <c r="E67" s="18">
        <v>59</v>
      </c>
      <c r="F67" s="18">
        <v>62</v>
      </c>
      <c r="G67" s="18">
        <v>53</v>
      </c>
      <c r="I67" s="18" t="s">
        <v>42</v>
      </c>
      <c r="J67" s="18" t="s">
        <v>42</v>
      </c>
      <c r="K67" s="18" t="s">
        <v>42</v>
      </c>
      <c r="L67" s="18">
        <v>62</v>
      </c>
      <c r="M67" s="18">
        <v>67</v>
      </c>
      <c r="N67" s="7">
        <v>63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1:33" s="7" customFormat="1" ht="12.75">
      <c r="A68" s="7" t="s">
        <v>41</v>
      </c>
      <c r="B68" s="8">
        <v>42</v>
      </c>
      <c r="C68" s="8">
        <v>53</v>
      </c>
      <c r="D68" s="8">
        <v>48</v>
      </c>
      <c r="E68" s="8">
        <v>65</v>
      </c>
      <c r="F68" s="8">
        <v>65</v>
      </c>
      <c r="G68" s="8">
        <v>47</v>
      </c>
      <c r="I68" s="8">
        <v>59</v>
      </c>
      <c r="J68" s="8">
        <v>67</v>
      </c>
      <c r="K68" s="8">
        <v>69</v>
      </c>
      <c r="L68" s="8">
        <v>51</v>
      </c>
      <c r="M68" s="8">
        <v>62</v>
      </c>
      <c r="N68" s="7">
        <v>64</v>
      </c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</row>
    <row r="69" spans="1:33" s="7" customFormat="1" ht="12.75">
      <c r="A69" s="16" t="s">
        <v>39</v>
      </c>
      <c r="B69" s="17">
        <v>100</v>
      </c>
      <c r="C69" s="17">
        <v>100</v>
      </c>
      <c r="D69" s="17">
        <v>100</v>
      </c>
      <c r="E69" s="17">
        <v>100</v>
      </c>
      <c r="F69" s="17">
        <v>100</v>
      </c>
      <c r="G69" s="17">
        <v>100</v>
      </c>
      <c r="I69" s="17">
        <v>100</v>
      </c>
      <c r="J69" s="17">
        <v>100</v>
      </c>
      <c r="K69" s="17">
        <v>100</v>
      </c>
      <c r="L69" s="17">
        <v>100</v>
      </c>
      <c r="M69" s="17">
        <v>100</v>
      </c>
      <c r="N69" s="16">
        <v>100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  <row r="70" spans="2:43" s="7" customFormat="1" ht="12.75">
      <c r="B70" s="8"/>
      <c r="C70" s="10"/>
      <c r="D70" s="10"/>
      <c r="E70" s="10"/>
      <c r="F70" s="10"/>
      <c r="G70" s="10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</row>
    <row r="71" spans="2:43" s="7" customFormat="1" ht="12.75">
      <c r="B71" s="8"/>
      <c r="C71" s="10"/>
      <c r="D71" s="10"/>
      <c r="E71" s="10"/>
      <c r="F71" s="10"/>
      <c r="G71" s="10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</row>
    <row r="72" spans="1:43" s="7" customFormat="1" ht="18.75" customHeight="1">
      <c r="A72" s="4"/>
      <c r="B72" s="44" t="s">
        <v>58</v>
      </c>
      <c r="C72" s="44"/>
      <c r="D72" s="44"/>
      <c r="E72" s="44"/>
      <c r="F72" s="44"/>
      <c r="G72" s="44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</row>
    <row r="73" spans="1:43" s="7" customFormat="1" ht="12.75">
      <c r="A73" s="9"/>
      <c r="B73" s="11" t="s">
        <v>28</v>
      </c>
      <c r="C73" s="11" t="s">
        <v>29</v>
      </c>
      <c r="D73" s="11" t="s">
        <v>43</v>
      </c>
      <c r="E73" s="11" t="s">
        <v>45</v>
      </c>
      <c r="F73" s="11" t="s">
        <v>49</v>
      </c>
      <c r="G73" s="11" t="s">
        <v>62</v>
      </c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</row>
    <row r="74" spans="1:43" s="7" customFormat="1" ht="12.75">
      <c r="A74" s="8" t="s">
        <v>36</v>
      </c>
      <c r="B74" s="29">
        <v>30.8</v>
      </c>
      <c r="C74" s="29">
        <v>29.7</v>
      </c>
      <c r="D74" s="29">
        <v>28.6</v>
      </c>
      <c r="E74" s="29">
        <v>29.7</v>
      </c>
      <c r="F74" s="29">
        <v>29.4</v>
      </c>
      <c r="G74" s="29">
        <v>29.8</v>
      </c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</row>
    <row r="75" spans="1:43" s="7" customFormat="1" ht="12.75">
      <c r="A75" s="8" t="s">
        <v>35</v>
      </c>
      <c r="B75" s="29">
        <v>29</v>
      </c>
      <c r="C75" s="29">
        <v>30.7</v>
      </c>
      <c r="D75" s="29">
        <v>30.2</v>
      </c>
      <c r="E75" s="29">
        <v>30.1</v>
      </c>
      <c r="F75" s="29">
        <v>29.9</v>
      </c>
      <c r="G75" s="29">
        <v>29.8</v>
      </c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</row>
    <row r="76" spans="1:43" s="7" customFormat="1" ht="12.75">
      <c r="A76" s="8" t="s">
        <v>37</v>
      </c>
      <c r="B76" s="29">
        <v>30.7</v>
      </c>
      <c r="C76" s="29">
        <v>31</v>
      </c>
      <c r="D76" s="29">
        <v>29.7</v>
      </c>
      <c r="E76" s="29">
        <v>30</v>
      </c>
      <c r="F76" s="29">
        <v>30.5</v>
      </c>
      <c r="G76" s="29">
        <v>30.2</v>
      </c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</row>
    <row r="77" spans="1:43" s="7" customFormat="1" ht="12.75">
      <c r="A77" s="8" t="s">
        <v>40</v>
      </c>
      <c r="B77" s="30" t="s">
        <v>42</v>
      </c>
      <c r="C77" s="30" t="s">
        <v>42</v>
      </c>
      <c r="D77" s="30" t="s">
        <v>42</v>
      </c>
      <c r="E77" s="30">
        <v>28.9</v>
      </c>
      <c r="F77" s="30">
        <v>29.7</v>
      </c>
      <c r="G77" s="30">
        <v>28.8</v>
      </c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</row>
    <row r="78" spans="1:43" s="7" customFormat="1" ht="12.75">
      <c r="A78" s="8" t="s">
        <v>41</v>
      </c>
      <c r="B78" s="29">
        <v>30.4</v>
      </c>
      <c r="C78" s="29">
        <v>30</v>
      </c>
      <c r="D78" s="29">
        <v>28.8</v>
      </c>
      <c r="E78" s="29">
        <v>28.5</v>
      </c>
      <c r="F78" s="29">
        <v>28.5</v>
      </c>
      <c r="G78" s="29">
        <v>29.4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</row>
    <row r="79" spans="1:43" s="7" customFormat="1" ht="12.75">
      <c r="A79" s="17" t="s">
        <v>39</v>
      </c>
      <c r="B79" s="17">
        <v>40</v>
      </c>
      <c r="C79" s="17">
        <v>40</v>
      </c>
      <c r="D79" s="17">
        <v>40</v>
      </c>
      <c r="E79" s="17">
        <v>40</v>
      </c>
      <c r="F79" s="17">
        <v>40</v>
      </c>
      <c r="G79" s="17">
        <v>40</v>
      </c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</row>
    <row r="80" spans="2:43" s="7" customFormat="1" ht="12.75">
      <c r="B80" s="8"/>
      <c r="C80" s="10"/>
      <c r="D80" s="10"/>
      <c r="E80" s="10"/>
      <c r="F80" s="10"/>
      <c r="G80" s="10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</row>
    <row r="81" spans="1:43" s="7" customFormat="1" ht="12.75">
      <c r="A81" s="16" t="s">
        <v>53</v>
      </c>
      <c r="B81" s="8"/>
      <c r="C81" s="10"/>
      <c r="D81" s="10"/>
      <c r="E81" s="10"/>
      <c r="F81" s="10"/>
      <c r="G81" s="10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</row>
    <row r="82" spans="1:43" s="7" customFormat="1" ht="12.75">
      <c r="A82" s="7" t="s">
        <v>54</v>
      </c>
      <c r="B82" s="29">
        <v>29.9</v>
      </c>
      <c r="C82" s="10"/>
      <c r="D82" s="10"/>
      <c r="E82" s="10"/>
      <c r="F82" s="10"/>
      <c r="G82" s="10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</row>
    <row r="83" spans="1:43" s="7" customFormat="1" ht="14.25" customHeight="1">
      <c r="A83" s="7" t="s">
        <v>38</v>
      </c>
      <c r="B83" s="29">
        <v>29.9</v>
      </c>
      <c r="C83" s="10"/>
      <c r="D83" s="10"/>
      <c r="E83" s="10"/>
      <c r="F83" s="10"/>
      <c r="G83" s="10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</row>
    <row r="84" spans="2:43" s="7" customFormat="1" ht="14.25" customHeight="1">
      <c r="B84" s="8"/>
      <c r="C84" s="10"/>
      <c r="D84" s="10"/>
      <c r="E84" s="10"/>
      <c r="F84" s="10"/>
      <c r="G84" s="10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</row>
    <row r="85" spans="2:43" s="7" customFormat="1" ht="14.25" customHeight="1">
      <c r="B85" s="8"/>
      <c r="C85" s="10"/>
      <c r="D85" s="10"/>
      <c r="E85" s="10"/>
      <c r="F85" s="10"/>
      <c r="G85" s="10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</row>
    <row r="86" spans="2:43" s="7" customFormat="1" ht="14.25" customHeight="1">
      <c r="B86" s="8"/>
      <c r="C86" s="10"/>
      <c r="D86" s="10"/>
      <c r="E86" s="10"/>
      <c r="F86" s="10"/>
      <c r="G86" s="10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</row>
    <row r="87" spans="2:43" s="7" customFormat="1" ht="14.25" customHeight="1">
      <c r="B87" s="8"/>
      <c r="C87" s="10"/>
      <c r="D87" s="10"/>
      <c r="E87" s="10"/>
      <c r="F87" s="10"/>
      <c r="G87" s="10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</row>
    <row r="88" spans="2:43" s="7" customFormat="1" ht="14.25" customHeight="1">
      <c r="B88" s="8"/>
      <c r="C88" s="10"/>
      <c r="D88" s="10"/>
      <c r="E88" s="10"/>
      <c r="F88" s="10"/>
      <c r="G88" s="10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</row>
    <row r="89" spans="2:43" s="7" customFormat="1" ht="14.25" customHeight="1">
      <c r="B89" s="8"/>
      <c r="C89" s="10"/>
      <c r="D89" s="10"/>
      <c r="E89" s="10"/>
      <c r="F89" s="10"/>
      <c r="G89" s="10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</row>
    <row r="90" spans="2:43" s="7" customFormat="1" ht="14.25" customHeight="1">
      <c r="B90" s="8"/>
      <c r="C90" s="10"/>
      <c r="D90" s="10"/>
      <c r="E90" s="10"/>
      <c r="F90" s="10"/>
      <c r="G90" s="10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</row>
    <row r="91" spans="2:43" s="7" customFormat="1" ht="14.25" customHeight="1">
      <c r="B91" s="8"/>
      <c r="C91" s="10"/>
      <c r="D91" s="10"/>
      <c r="E91" s="10"/>
      <c r="F91" s="10"/>
      <c r="G91" s="10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</row>
    <row r="92" spans="2:43" s="7" customFormat="1" ht="14.25" customHeight="1">
      <c r="B92" s="8"/>
      <c r="C92" s="10"/>
      <c r="D92" s="10"/>
      <c r="E92" s="10"/>
      <c r="F92" s="10"/>
      <c r="G92" s="10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</row>
    <row r="93" spans="2:43" s="7" customFormat="1" ht="14.25" customHeight="1">
      <c r="B93" s="8"/>
      <c r="C93" s="10"/>
      <c r="D93" s="10"/>
      <c r="E93" s="10"/>
      <c r="F93" s="10"/>
      <c r="G93" s="10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</row>
    <row r="94" spans="2:43" s="7" customFormat="1" ht="14.25" customHeight="1">
      <c r="B94" s="8"/>
      <c r="C94" s="10"/>
      <c r="D94" s="10"/>
      <c r="E94" s="10"/>
      <c r="F94" s="10"/>
      <c r="G94" s="10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</row>
    <row r="95" spans="2:43" s="7" customFormat="1" ht="14.25" customHeight="1">
      <c r="B95" s="8"/>
      <c r="C95" s="10"/>
      <c r="D95" s="10"/>
      <c r="E95" s="10"/>
      <c r="F95" s="10"/>
      <c r="G95" s="10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</row>
    <row r="96" spans="2:43" s="7" customFormat="1" ht="14.25" customHeight="1">
      <c r="B96" s="8"/>
      <c r="C96" s="10"/>
      <c r="D96" s="10"/>
      <c r="E96" s="10"/>
      <c r="F96" s="10"/>
      <c r="G96" s="10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</row>
    <row r="97" spans="2:43" s="7" customFormat="1" ht="14.25" customHeight="1">
      <c r="B97" s="8"/>
      <c r="C97" s="10"/>
      <c r="D97" s="10"/>
      <c r="E97" s="10"/>
      <c r="F97" s="10"/>
      <c r="G97" s="10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</row>
    <row r="98" spans="2:43" s="7" customFormat="1" ht="14.25" customHeight="1">
      <c r="B98" s="8"/>
      <c r="C98" s="10"/>
      <c r="D98" s="10"/>
      <c r="E98" s="10"/>
      <c r="F98" s="10"/>
      <c r="G98" s="10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</row>
    <row r="99" spans="2:43" s="7" customFormat="1" ht="14.25" customHeight="1">
      <c r="B99" s="8"/>
      <c r="C99" s="10"/>
      <c r="D99" s="10"/>
      <c r="E99" s="10"/>
      <c r="F99" s="10"/>
      <c r="G99" s="10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</row>
    <row r="100" spans="2:43" s="7" customFormat="1" ht="14.25" customHeight="1">
      <c r="B100" s="8"/>
      <c r="C100" s="10"/>
      <c r="D100" s="10"/>
      <c r="E100" s="10"/>
      <c r="F100" s="10"/>
      <c r="G100" s="10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</row>
    <row r="101" spans="2:43" s="7" customFormat="1" ht="14.25" customHeight="1">
      <c r="B101" s="8"/>
      <c r="C101" s="10"/>
      <c r="D101" s="10"/>
      <c r="E101" s="10"/>
      <c r="F101" s="10"/>
      <c r="G101" s="10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</row>
    <row r="102" spans="2:43" s="7" customFormat="1" ht="14.25" customHeight="1">
      <c r="B102" s="8"/>
      <c r="C102" s="10"/>
      <c r="D102" s="10"/>
      <c r="E102" s="10"/>
      <c r="F102" s="10"/>
      <c r="G102" s="10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</row>
    <row r="103" spans="2:43" s="7" customFormat="1" ht="12.75">
      <c r="B103" s="8"/>
      <c r="C103" s="10"/>
      <c r="D103" s="10"/>
      <c r="E103" s="10"/>
      <c r="F103" s="10"/>
      <c r="G103" s="10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</row>
    <row r="104" spans="2:43" s="7" customFormat="1" ht="12.75">
      <c r="B104" s="8"/>
      <c r="C104" s="10"/>
      <c r="D104" s="10"/>
      <c r="E104" s="10"/>
      <c r="F104" s="10"/>
      <c r="G104" s="10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</row>
    <row r="105" spans="2:43" s="7" customFormat="1" ht="12.75">
      <c r="B105" s="8"/>
      <c r="C105" s="10"/>
      <c r="D105" s="10"/>
      <c r="E105" s="10"/>
      <c r="F105" s="10"/>
      <c r="G105" s="10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</row>
    <row r="106" spans="2:43" s="7" customFormat="1" ht="12.75">
      <c r="B106" s="8"/>
      <c r="C106" s="10"/>
      <c r="D106" s="10"/>
      <c r="E106" s="10"/>
      <c r="F106" s="10"/>
      <c r="G106" s="10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</row>
    <row r="107" spans="2:43" s="7" customFormat="1" ht="12.75">
      <c r="B107" s="8"/>
      <c r="C107" s="10"/>
      <c r="D107" s="10"/>
      <c r="E107" s="10"/>
      <c r="F107" s="10"/>
      <c r="G107" s="10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</row>
    <row r="108" spans="2:43" s="7" customFormat="1" ht="12.75">
      <c r="B108" s="8"/>
      <c r="C108" s="10"/>
      <c r="D108" s="10"/>
      <c r="E108" s="10"/>
      <c r="F108" s="10"/>
      <c r="G108" s="10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</row>
    <row r="109" spans="2:43" s="7" customFormat="1" ht="12.75">
      <c r="B109" s="8"/>
      <c r="C109" s="10"/>
      <c r="D109" s="10"/>
      <c r="E109" s="10"/>
      <c r="F109" s="10"/>
      <c r="G109" s="10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</row>
    <row r="110" spans="2:43" s="7" customFormat="1" ht="12.75">
      <c r="B110" s="8"/>
      <c r="C110" s="10"/>
      <c r="D110" s="10"/>
      <c r="E110" s="10"/>
      <c r="F110" s="10"/>
      <c r="G110" s="10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</row>
    <row r="111" spans="2:43" s="7" customFormat="1" ht="12.75">
      <c r="B111" s="8"/>
      <c r="C111" s="10"/>
      <c r="D111" s="10"/>
      <c r="E111" s="10"/>
      <c r="F111" s="10"/>
      <c r="G111" s="10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</row>
    <row r="112" spans="2:43" s="7" customFormat="1" ht="12.75">
      <c r="B112" s="8"/>
      <c r="C112" s="10"/>
      <c r="D112" s="10"/>
      <c r="E112" s="10"/>
      <c r="F112" s="10"/>
      <c r="G112" s="10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</row>
    <row r="113" spans="2:43" s="7" customFormat="1" ht="12.75">
      <c r="B113" s="8"/>
      <c r="C113" s="10"/>
      <c r="D113" s="10"/>
      <c r="E113" s="10"/>
      <c r="F113" s="10"/>
      <c r="G113" s="10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</row>
    <row r="114" spans="2:43" s="7" customFormat="1" ht="12.75">
      <c r="B114" s="8"/>
      <c r="C114" s="10"/>
      <c r="D114" s="10"/>
      <c r="E114" s="10"/>
      <c r="F114" s="10"/>
      <c r="G114" s="10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</row>
    <row r="115" spans="2:43" s="7" customFormat="1" ht="12.75">
      <c r="B115" s="8"/>
      <c r="C115" s="10"/>
      <c r="D115" s="10"/>
      <c r="E115" s="10"/>
      <c r="F115" s="10"/>
      <c r="G115" s="10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</row>
    <row r="116" spans="2:43" s="7" customFormat="1" ht="12.75">
      <c r="B116" s="8"/>
      <c r="C116" s="10"/>
      <c r="D116" s="10"/>
      <c r="E116" s="10"/>
      <c r="F116" s="10"/>
      <c r="G116" s="10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</row>
    <row r="117" spans="2:43" s="7" customFormat="1" ht="12.75">
      <c r="B117" s="8"/>
      <c r="C117" s="10"/>
      <c r="D117" s="10"/>
      <c r="E117" s="10"/>
      <c r="F117" s="10"/>
      <c r="G117" s="10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</row>
    <row r="118" spans="2:43" s="7" customFormat="1" ht="12.75">
      <c r="B118" s="8"/>
      <c r="C118" s="10"/>
      <c r="D118" s="10"/>
      <c r="E118" s="10"/>
      <c r="F118" s="10"/>
      <c r="G118" s="10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</row>
    <row r="119" spans="2:43" s="7" customFormat="1" ht="12.75">
      <c r="B119" s="8"/>
      <c r="C119" s="10"/>
      <c r="D119" s="10"/>
      <c r="E119" s="10"/>
      <c r="F119" s="10"/>
      <c r="G119" s="10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</row>
    <row r="120" spans="2:43" s="7" customFormat="1" ht="12.75">
      <c r="B120" s="8"/>
      <c r="C120" s="10"/>
      <c r="D120" s="10"/>
      <c r="E120" s="10"/>
      <c r="F120" s="10"/>
      <c r="G120" s="10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</row>
    <row r="121" spans="2:43" s="7" customFormat="1" ht="12.75">
      <c r="B121" s="8"/>
      <c r="C121" s="10"/>
      <c r="D121" s="10"/>
      <c r="E121" s="10"/>
      <c r="F121" s="10"/>
      <c r="G121" s="10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</row>
    <row r="122" spans="2:43" s="7" customFormat="1" ht="12.75">
      <c r="B122" s="8"/>
      <c r="C122" s="10"/>
      <c r="D122" s="10"/>
      <c r="E122" s="10"/>
      <c r="F122" s="10"/>
      <c r="G122" s="10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</row>
    <row r="123" spans="2:43" s="7" customFormat="1" ht="12.75">
      <c r="B123" s="8"/>
      <c r="C123" s="10"/>
      <c r="D123" s="10"/>
      <c r="E123" s="10"/>
      <c r="F123" s="10"/>
      <c r="G123" s="10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</row>
    <row r="124" spans="2:43" s="7" customFormat="1" ht="12.75">
      <c r="B124" s="8"/>
      <c r="C124" s="10"/>
      <c r="D124" s="10"/>
      <c r="E124" s="10"/>
      <c r="F124" s="10"/>
      <c r="G124" s="10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</row>
    <row r="125" spans="2:43" s="7" customFormat="1" ht="12.75">
      <c r="B125" s="8"/>
      <c r="C125" s="10"/>
      <c r="D125" s="10"/>
      <c r="E125" s="10"/>
      <c r="F125" s="10"/>
      <c r="G125" s="10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</row>
    <row r="126" spans="2:43" s="7" customFormat="1" ht="12.75">
      <c r="B126" s="8"/>
      <c r="C126" s="10"/>
      <c r="D126" s="10"/>
      <c r="E126" s="10"/>
      <c r="F126" s="10"/>
      <c r="G126" s="10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</row>
    <row r="127" spans="2:43" s="7" customFormat="1" ht="12.75">
      <c r="B127" s="8"/>
      <c r="C127" s="10"/>
      <c r="D127" s="10"/>
      <c r="E127" s="10"/>
      <c r="F127" s="10"/>
      <c r="G127" s="10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</row>
    <row r="128" spans="2:43" s="7" customFormat="1" ht="12.75">
      <c r="B128" s="8"/>
      <c r="C128" s="10"/>
      <c r="D128" s="10"/>
      <c r="E128" s="10"/>
      <c r="F128" s="10"/>
      <c r="G128" s="10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</row>
    <row r="129" spans="2:43" s="7" customFormat="1" ht="12.75">
      <c r="B129" s="8"/>
      <c r="C129" s="10"/>
      <c r="D129" s="10"/>
      <c r="E129" s="10"/>
      <c r="F129" s="10"/>
      <c r="G129" s="10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</row>
    <row r="130" spans="2:43" s="7" customFormat="1" ht="12.75">
      <c r="B130" s="8"/>
      <c r="C130" s="10"/>
      <c r="D130" s="10"/>
      <c r="E130" s="10"/>
      <c r="F130" s="10"/>
      <c r="G130" s="10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</row>
    <row r="131" spans="2:43" s="7" customFormat="1" ht="12.75">
      <c r="B131" s="8"/>
      <c r="C131" s="10"/>
      <c r="D131" s="10"/>
      <c r="E131" s="10"/>
      <c r="F131" s="10"/>
      <c r="G131" s="10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</row>
    <row r="132" spans="2:43" s="7" customFormat="1" ht="12.75">
      <c r="B132" s="8"/>
      <c r="C132" s="10"/>
      <c r="D132" s="10"/>
      <c r="E132" s="10"/>
      <c r="F132" s="10"/>
      <c r="G132" s="10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</row>
    <row r="133" spans="2:43" s="7" customFormat="1" ht="12.75">
      <c r="B133" s="8"/>
      <c r="C133" s="10"/>
      <c r="D133" s="10"/>
      <c r="E133" s="10"/>
      <c r="F133" s="10"/>
      <c r="G133" s="10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</row>
    <row r="134" spans="2:43" s="7" customFormat="1" ht="12.75">
      <c r="B134" s="8"/>
      <c r="C134" s="10"/>
      <c r="D134" s="10"/>
      <c r="E134" s="10"/>
      <c r="F134" s="10"/>
      <c r="G134" s="10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</row>
    <row r="135" spans="2:43" s="7" customFormat="1" ht="12.75">
      <c r="B135" s="8"/>
      <c r="C135" s="10"/>
      <c r="D135" s="10"/>
      <c r="E135" s="10"/>
      <c r="F135" s="10"/>
      <c r="G135" s="10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</row>
    <row r="136" spans="2:43" s="7" customFormat="1" ht="12.75">
      <c r="B136" s="8"/>
      <c r="C136" s="10"/>
      <c r="D136" s="10"/>
      <c r="E136" s="10"/>
      <c r="F136" s="10"/>
      <c r="G136" s="10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</row>
    <row r="137" spans="2:43" s="7" customFormat="1" ht="12.75">
      <c r="B137" s="8"/>
      <c r="C137" s="10"/>
      <c r="D137" s="10"/>
      <c r="E137" s="10"/>
      <c r="F137" s="10"/>
      <c r="G137" s="10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</row>
    <row r="138" spans="2:43" s="7" customFormat="1" ht="12.75">
      <c r="B138" s="8"/>
      <c r="C138" s="10"/>
      <c r="D138" s="10"/>
      <c r="E138" s="10"/>
      <c r="F138" s="10"/>
      <c r="G138" s="10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</row>
    <row r="139" spans="2:43" s="7" customFormat="1" ht="12.75">
      <c r="B139" s="8"/>
      <c r="C139" s="10"/>
      <c r="D139" s="10"/>
      <c r="E139" s="10"/>
      <c r="F139" s="10"/>
      <c r="G139" s="10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</row>
    <row r="140" spans="2:43" s="7" customFormat="1" ht="12.75">
      <c r="B140" s="8"/>
      <c r="C140" s="10"/>
      <c r="D140" s="10"/>
      <c r="E140" s="10"/>
      <c r="F140" s="10"/>
      <c r="G140" s="10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</row>
    <row r="141" spans="2:43" s="7" customFormat="1" ht="12.75">
      <c r="B141" s="8"/>
      <c r="C141" s="10"/>
      <c r="D141" s="10"/>
      <c r="E141" s="10"/>
      <c r="F141" s="10"/>
      <c r="G141" s="10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</row>
    <row r="142" spans="2:43" s="7" customFormat="1" ht="12.75">
      <c r="B142" s="8"/>
      <c r="C142" s="10"/>
      <c r="D142" s="10"/>
      <c r="E142" s="10"/>
      <c r="F142" s="10"/>
      <c r="G142" s="10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</row>
    <row r="143" spans="2:43" s="7" customFormat="1" ht="12.75">
      <c r="B143" s="8"/>
      <c r="C143" s="10"/>
      <c r="D143" s="10"/>
      <c r="E143" s="10"/>
      <c r="F143" s="10"/>
      <c r="G143" s="10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</row>
  </sheetData>
  <mergeCells count="6">
    <mergeCell ref="B72:G72"/>
    <mergeCell ref="I42:N42"/>
    <mergeCell ref="B5:G5"/>
    <mergeCell ref="B60:G60"/>
    <mergeCell ref="I60:N60"/>
    <mergeCell ref="B42:G42"/>
  </mergeCells>
  <printOptions/>
  <pageMargins left="0.7874015748031497" right="0" top="1.1811023622047245" bottom="0" header="0.5118110236220472" footer="0.5118110236220472"/>
  <pageSetup horizontalDpi="600" verticalDpi="600" orientation="portrait" paperSize="9" r:id="rId1"/>
  <headerFooter alignWithMargins="0">
    <oddHeader>&amp;L&amp;"Times New RomanVFet,Fet"NACKA KOMMUN&amp;"Times New RomanVNormal,Normal"
Stadsledningskontoret
&amp;C&amp;D
</oddHeader>
    <oddFooter>&amp;L&amp;4&amp;F&amp;A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 TP600</dc:creator>
  <cp:keywords/>
  <dc:description/>
  <cp:lastModifiedBy>Nacka</cp:lastModifiedBy>
  <cp:lastPrinted>2004-09-14T07:45:00Z</cp:lastPrinted>
  <dcterms:created xsi:type="dcterms:W3CDTF">1999-08-09T08:11:42Z</dcterms:created>
  <dcterms:modified xsi:type="dcterms:W3CDTF">2004-09-14T07:45:25Z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_AdHocReviewCycle">
    <vt:i4>1915311366</vt:i4>
  </property>
  <property fmtid="{D5CDD505-2E9C-101B-9397-08002B2CF9AE}" pid="4" name="_EmailSubje">
    <vt:lpwstr>bilagor</vt:lpwstr>
  </property>
  <property fmtid="{D5CDD505-2E9C-101B-9397-08002B2CF9AE}" pid="5" name="_AuthorEma">
    <vt:lpwstr>jill.salander@nacka.se</vt:lpwstr>
  </property>
  <property fmtid="{D5CDD505-2E9C-101B-9397-08002B2CF9AE}" pid="6" name="_AuthorEmailDisplayNa">
    <vt:lpwstr>Salander, Jill</vt:lpwstr>
  </property>
</Properties>
</file>