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6420" firstSheet="1" activeTab="1"/>
  </bookViews>
  <sheets>
    <sheet name="Blad1" sheetId="1" r:id="rId1"/>
    <sheet name="Blad1 (2)" sheetId="2" r:id="rId2"/>
  </sheets>
  <definedNames>
    <definedName name="_xlnm.Print_Titles" localSheetId="1">'Blad1 (2)'!$4:$7</definedName>
    <definedName name="Z_721FA843_DA6F_11D5_B0D5_0004ACA25CBD_.wvu.PrintTitles" localSheetId="1" hidden="1">'Blad1 (2)'!$4:$7</definedName>
    <definedName name="Z_81E4F60F_DA81_11D5_8824_00010316021A_.wvu.Cols" localSheetId="1" hidden="1">'Blad1 (2)'!$A:$A</definedName>
    <definedName name="Z_81E4F60F_DA81_11D5_8824_00010316021A_.wvu.PrintArea" localSheetId="1" hidden="1">'Blad1 (2)'!$A$1:$N$205</definedName>
    <definedName name="Z_81E4F60F_DA81_11D5_8824_00010316021A_.wvu.PrintTitles" localSheetId="1" hidden="1">'Blad1 (2)'!$4:$7</definedName>
  </definedNames>
  <calcPr fullCalcOnLoad="1"/>
</workbook>
</file>

<file path=xl/sharedStrings.xml><?xml version="1.0" encoding="utf-8"?>
<sst xmlns="http://schemas.openxmlformats.org/spreadsheetml/2006/main" count="322" uniqueCount="199">
  <si>
    <t>Budget 2002</t>
  </si>
  <si>
    <t>Verksamhetsområde 1 - 6</t>
  </si>
  <si>
    <t>Bokslut 2000</t>
  </si>
  <si>
    <t>Prognos 2001</t>
  </si>
  <si>
    <t>Ansvar</t>
  </si>
  <si>
    <t>Enhet</t>
  </si>
  <si>
    <t>Resultat före avsättning till fonder</t>
  </si>
  <si>
    <t>Ingående balans</t>
  </si>
  <si>
    <t>Prognos års-
resultat (före avsättning till fonder)</t>
  </si>
  <si>
    <t>Resultat i % av totala intäkter</t>
  </si>
  <si>
    <t>UB 2001/IB 2002</t>
  </si>
  <si>
    <t>Intäkter</t>
  </si>
  <si>
    <t>Kostnader</t>
  </si>
  <si>
    <t>varav avsättn ORF</t>
  </si>
  <si>
    <t>Årsresultat (före avsättning till fonder)</t>
  </si>
  <si>
    <t>varav avsättn RUF</t>
  </si>
  <si>
    <t>varav avsättn invfond</t>
  </si>
  <si>
    <t xml:space="preserve">Utgående balans </t>
  </si>
  <si>
    <t>Ansvarig chef</t>
  </si>
  <si>
    <t>TOTALT PN</t>
  </si>
  <si>
    <t>Förskola, fritid &amp; skola 1</t>
  </si>
  <si>
    <t>Agneta Jörbeck</t>
  </si>
  <si>
    <t xml:space="preserve">Sigfridsborgs skola </t>
  </si>
  <si>
    <t>Sigfridsborgs förskola</t>
  </si>
  <si>
    <t>Bäckalidens förskola</t>
  </si>
  <si>
    <t>Stavsborgsskolan</t>
  </si>
  <si>
    <t>Stensö skola</t>
  </si>
  <si>
    <t xml:space="preserve">Älta skola </t>
  </si>
  <si>
    <t>Ektorps skola</t>
  </si>
  <si>
    <t>Utskogens förskola</t>
  </si>
  <si>
    <t>Ektorps familjedaghem</t>
  </si>
  <si>
    <t>Jarlabergs skola</t>
  </si>
  <si>
    <t>Sickla skola</t>
  </si>
  <si>
    <t>Sickla förskola</t>
  </si>
  <si>
    <t>Ekuddens förskola</t>
  </si>
  <si>
    <t>Hästhagens förskola</t>
  </si>
  <si>
    <t>Skuru skola</t>
  </si>
  <si>
    <t>Mariehälls förskola</t>
  </si>
  <si>
    <t>Vilans skola</t>
  </si>
  <si>
    <t>Henriksdals förskola</t>
  </si>
  <si>
    <t>Järla skola</t>
  </si>
  <si>
    <t>Tallidens förskola</t>
  </si>
  <si>
    <t>Nacka centrums förskolor</t>
  </si>
  <si>
    <t>Järla skola INKL, anslagsfinans.</t>
  </si>
  <si>
    <t>Kolarängens förskola</t>
  </si>
  <si>
    <t>Solängens förskola</t>
  </si>
  <si>
    <t>Kolarängens familjedaghem</t>
  </si>
  <si>
    <t>Salens förskola</t>
  </si>
  <si>
    <t>Stensötans förskola</t>
  </si>
  <si>
    <t>Stensötans familjedaghem</t>
  </si>
  <si>
    <t>Duvnäs skola</t>
  </si>
  <si>
    <t>Långsjöns förskola</t>
  </si>
  <si>
    <t>Saltängens skola</t>
  </si>
  <si>
    <t>Saltängens förskola</t>
  </si>
  <si>
    <t>Saltsjö-Duvnäs familjedaghem</t>
  </si>
  <si>
    <t>Jarlabergs förskolor</t>
  </si>
  <si>
    <t>Eklidens skola</t>
  </si>
  <si>
    <t>Alphyddeskolan</t>
  </si>
  <si>
    <t xml:space="preserve">NG, fastighet vaktmästare </t>
  </si>
  <si>
    <t>NG, övrig administration</t>
  </si>
  <si>
    <t>NG, A-enheten</t>
  </si>
  <si>
    <t>NG, B-enheten</t>
  </si>
  <si>
    <t>NG, C-enheten</t>
  </si>
  <si>
    <t>Vuxenutbildning</t>
  </si>
  <si>
    <t>Nackademin</t>
  </si>
  <si>
    <t>Musikskolan</t>
  </si>
  <si>
    <t>H-dal / Älta fritidsgårdar</t>
  </si>
  <si>
    <t>199:an,  Boo fritidsgård</t>
  </si>
  <si>
    <t xml:space="preserve">Fisksätra/Saltsjöbadens frg </t>
  </si>
  <si>
    <t>Förskola, fritid &amp; skola 2</t>
  </si>
  <si>
    <t>Björknässkolan</t>
  </si>
  <si>
    <t>Centrumskolan</t>
  </si>
  <si>
    <t>Solfjäderns träningsskola</t>
  </si>
  <si>
    <t>Björknäs gymnasiesärskola</t>
  </si>
  <si>
    <t xml:space="preserve">Boo gårds skola </t>
  </si>
  <si>
    <t>Bagarsjöns förskola</t>
  </si>
  <si>
    <t>Brannhällsskolan</t>
  </si>
  <si>
    <t>Nybacka skola</t>
  </si>
  <si>
    <t>Sågtorpsskolan</t>
  </si>
  <si>
    <t>Kummelnäs förskola</t>
  </si>
  <si>
    <t>Kummelnäs familjedaghem</t>
  </si>
  <si>
    <t>Alléskolan F-6</t>
  </si>
  <si>
    <t xml:space="preserve">Igelboda skola </t>
  </si>
  <si>
    <t>Alabasterns förskola</t>
  </si>
  <si>
    <t>Korallens förskola</t>
  </si>
  <si>
    <t>Björknäs förskola</t>
  </si>
  <si>
    <t>Eklunda förskola</t>
  </si>
  <si>
    <t>Herrgårns förskola</t>
  </si>
  <si>
    <t>Björknäs familjedaghem</t>
  </si>
  <si>
    <t>Chrysolitens förskola</t>
  </si>
  <si>
    <t>Familjedaghem, Chrysoliten</t>
  </si>
  <si>
    <t>Källans förskola</t>
  </si>
  <si>
    <t>Familjedaghem, Källan</t>
  </si>
  <si>
    <t>Kulingens förskola</t>
  </si>
  <si>
    <t>Östbacka förskola</t>
  </si>
  <si>
    <t>Forellens förskola</t>
  </si>
  <si>
    <t>Krabbans förskola</t>
  </si>
  <si>
    <t>Neglinge skola</t>
  </si>
  <si>
    <t>Ringgårdens förskola</t>
  </si>
  <si>
    <t>Berguddens förskola</t>
  </si>
  <si>
    <t>Solsidans skola</t>
  </si>
  <si>
    <t>Vårgärdets förskola</t>
  </si>
  <si>
    <t>Gläntans förskola</t>
  </si>
  <si>
    <t>Harrens förskola</t>
  </si>
  <si>
    <t>Karpens förskola</t>
  </si>
  <si>
    <t>Familjedaghem</t>
  </si>
  <si>
    <t>Öppna förskolor</t>
  </si>
  <si>
    <t>Modersmålet</t>
  </si>
  <si>
    <t>Myrsjöskolan</t>
  </si>
  <si>
    <t>Samskolan</t>
  </si>
  <si>
    <t>ISN grund</t>
  </si>
  <si>
    <t>ISN gymnasiet</t>
  </si>
  <si>
    <t>Äldre &amp; Omsorgerna, Ä&amp;O 4</t>
  </si>
  <si>
    <t>Verksamhetschef</t>
  </si>
  <si>
    <t>Ektorpshemmet</t>
  </si>
  <si>
    <t>Tallidsgården</t>
  </si>
  <si>
    <t>Sofiero</t>
  </si>
  <si>
    <t>Sjötäppan</t>
  </si>
  <si>
    <t>Älta å-hem,Hedv-lund gr bost mm</t>
  </si>
  <si>
    <t>Bikupan</t>
  </si>
  <si>
    <t>Biet, hemtj, kv/n-patr,larm</t>
  </si>
  <si>
    <t>Hemtjänst Älta</t>
  </si>
  <si>
    <t>Hemtjänst AlphTallids/Henriksd</t>
  </si>
  <si>
    <t>Hemtj Jarlab/Duvnäs/Ektorp</t>
  </si>
  <si>
    <t>Hemtj Björn/Orm/Röda L/Kvp</t>
  </si>
  <si>
    <t>Hemtj Saltsjöb/Kvällsp</t>
  </si>
  <si>
    <t>Hemtj Fisksätra/Kvällsp</t>
  </si>
  <si>
    <t>Dagvht Ekt/Björk/Eken/Sidenat</t>
  </si>
  <si>
    <t>Sickla fritidsgård</t>
  </si>
  <si>
    <t>Dagvht Rosengården</t>
  </si>
  <si>
    <t>Fisksätra gruppbostad</t>
  </si>
  <si>
    <t>Bergåsens träningsb/Eko</t>
  </si>
  <si>
    <t>Björknäs/Björkebo kortth, Ledsag</t>
  </si>
  <si>
    <t>Psykiatri Sickla/Boendestöd</t>
  </si>
  <si>
    <t>Psykiatri Boo/Café Lyktan</t>
  </si>
  <si>
    <t>Psykiatri FI/S-baden/Måsen</t>
  </si>
  <si>
    <t>Miljö &amp; Stadsbyggnad, M&amp;S 5</t>
  </si>
  <si>
    <t>Bygg-, kart- och lantmäteri</t>
  </si>
  <si>
    <t>Plan- och exploatering</t>
  </si>
  <si>
    <t>Miljö- och samhällsplanering</t>
  </si>
  <si>
    <t>Miljö- och hälsoskydd</t>
  </si>
  <si>
    <t>Teknisk Produktion, TP 6</t>
  </si>
  <si>
    <t>Va- och renhållningsenheten</t>
  </si>
  <si>
    <t>-vatten- och avlopp</t>
  </si>
  <si>
    <t>-renhållning</t>
  </si>
  <si>
    <t>MA-enheten</t>
  </si>
  <si>
    <t>Bygg o Väg</t>
  </si>
  <si>
    <t>Park o Idrott</t>
  </si>
  <si>
    <t>TP försäkring</t>
  </si>
  <si>
    <t>Kundbonus</t>
  </si>
  <si>
    <t>Resultat</t>
  </si>
  <si>
    <t>varav avs          ORF</t>
  </si>
  <si>
    <t>2001       Prognos</t>
  </si>
  <si>
    <t>Resultatenhet</t>
  </si>
  <si>
    <t>Ing Balans 2001</t>
  </si>
  <si>
    <t>Stensö förskola</t>
  </si>
  <si>
    <t>Cypressens förskola</t>
  </si>
  <si>
    <t>Järla skola INKL; anslagsfinans.</t>
  </si>
  <si>
    <t>Ängslyckans förskola</t>
  </si>
  <si>
    <t>Igelskottens förskola</t>
  </si>
  <si>
    <t>Skogsmusens förskola</t>
  </si>
  <si>
    <t>Vesslans förskola</t>
  </si>
  <si>
    <t>Balansräkning totalt eget kapital</t>
  </si>
  <si>
    <t>Jarlabergs familjedaghem</t>
  </si>
  <si>
    <t>Saltsjö/Duvnäs familjedaghem</t>
  </si>
  <si>
    <t>ORF-fond</t>
  </si>
  <si>
    <t>Utg Balans 2001 Prognos</t>
  </si>
  <si>
    <t>Utg Balans 2002 Budget</t>
  </si>
  <si>
    <t xml:space="preserve">Alléskolan </t>
  </si>
  <si>
    <t>Samskolan, grund</t>
  </si>
  <si>
    <t>Samskolan, gymn</t>
  </si>
  <si>
    <t>Musikklasser</t>
  </si>
  <si>
    <t>Henriksdals fritidsgård</t>
  </si>
  <si>
    <t>Älta fritidsgård</t>
  </si>
  <si>
    <t>Fritidsgården 199:an</t>
  </si>
  <si>
    <t>Boo fritidsgård</t>
  </si>
  <si>
    <t>Fisksätra fritidsgård</t>
  </si>
  <si>
    <t>Neglinge fritidsgård</t>
  </si>
  <si>
    <t xml:space="preserve"> </t>
  </si>
  <si>
    <t>Gemensam verksamhet</t>
  </si>
  <si>
    <t>Kart- och lantmäterienheten</t>
  </si>
  <si>
    <t>Planenheten</t>
  </si>
  <si>
    <t>Bygg- och serviceenheten</t>
  </si>
  <si>
    <t>Biet, hemtj, kv/n-patr,larm/Älta</t>
  </si>
  <si>
    <t>Älta äldreboende</t>
  </si>
  <si>
    <t>Hemtj Björn/Orm/Kvällspatrull</t>
  </si>
  <si>
    <t>Hemtj Fisksätra/Saltsjöb/Kvällsp</t>
  </si>
  <si>
    <t>Dagvht Kärrtorpet</t>
  </si>
  <si>
    <t>Hedvigslund gruppbostad</t>
  </si>
  <si>
    <t>Björknäs/Björkebo kortth, Leds,Växelb.</t>
  </si>
  <si>
    <t>Pers. assisttans Älta</t>
  </si>
  <si>
    <t>Pers. assisttans Björknäs korttidshem</t>
  </si>
  <si>
    <t>Pers. assistans Ektorp</t>
  </si>
  <si>
    <t>Pers. assistans Boo</t>
  </si>
  <si>
    <t>Pers. assistans Fisksätra/S-baden</t>
  </si>
  <si>
    <t>KuBen,komp.utv.o bemannigscentrum</t>
  </si>
  <si>
    <t xml:space="preserve">Upparbetad ORF </t>
  </si>
  <si>
    <t>ORF-fond 2000</t>
  </si>
  <si>
    <t>Upparbetad ORF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</si>
</sst>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  <numFmt numFmtId="166" formatCode="#,##0.000"/>
  </numFmts>
  <fonts count="22">
    <font>
      <sz val="10"/>
      <name val="Arial"/>
      <family val="0"/>
    </font>
    <font>
      <sz val="10"/>
      <color indexed="18"/>
      <name val="Arial"/>
      <family val="0"/>
    </font>
    <font>
      <sz val="14"/>
      <color indexed="18"/>
      <name val="Arial"/>
      <family val="2"/>
    </font>
    <font>
      <sz val="12"/>
      <color indexed="18"/>
      <name val="Arial"/>
      <family val="2"/>
    </font>
    <font>
      <b/>
      <sz val="10"/>
      <color indexed="18"/>
      <name val="Arial"/>
      <family val="2"/>
    </font>
    <font>
      <sz val="26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i/>
      <sz val="10"/>
      <color indexed="18"/>
      <name val="Arial"/>
      <family val="2"/>
    </font>
    <font>
      <sz val="10"/>
      <name val="Times New Roman"/>
      <family val="1"/>
    </font>
    <font>
      <sz val="2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1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18"/>
      </right>
      <top style="thin">
        <color indexed="4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3" fontId="6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10" fontId="1" fillId="0" borderId="0" xfId="0" applyNumberFormat="1" applyFont="1" applyBorder="1" applyAlignment="1">
      <alignment horizontal="centerContinuous"/>
    </xf>
    <xf numFmtId="1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0" fontId="2" fillId="0" borderId="0" xfId="0" applyNumberFormat="1" applyFont="1" applyBorder="1" applyAlignment="1">
      <alignment horizontal="centerContinuous"/>
    </xf>
    <xf numFmtId="10" fontId="5" fillId="0" borderId="0" xfId="0" applyNumberFormat="1" applyFont="1" applyBorder="1" applyAlignment="1">
      <alignment horizontal="centerContinuous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3" fontId="7" fillId="0" borderId="6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6" xfId="0" applyNumberFormat="1" applyFont="1" applyFill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Fill="1" applyBorder="1" applyAlignment="1">
      <alignment/>
    </xf>
    <xf numFmtId="3" fontId="4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8" fillId="0" borderId="0" xfId="0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3" fontId="9" fillId="0" borderId="4" xfId="0" applyNumberFormat="1" applyFont="1" applyFill="1" applyBorder="1" applyAlignment="1">
      <alignment/>
    </xf>
    <xf numFmtId="165" fontId="1" fillId="0" borderId="4" xfId="15" applyNumberFormat="1" applyFont="1" applyBorder="1" applyAlignment="1">
      <alignment/>
    </xf>
    <xf numFmtId="0" fontId="6" fillId="0" borderId="7" xfId="0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9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 wrapText="1"/>
    </xf>
    <xf numFmtId="3" fontId="1" fillId="0" borderId="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4" fillId="2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165" fontId="4" fillId="2" borderId="4" xfId="15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3" fontId="4" fillId="2" borderId="12" xfId="0" applyNumberFormat="1" applyFont="1" applyFill="1" applyBorder="1" applyAlignment="1">
      <alignment/>
    </xf>
    <xf numFmtId="165" fontId="10" fillId="2" borderId="4" xfId="15" applyNumberFormat="1" applyFont="1" applyFill="1" applyBorder="1" applyAlignment="1">
      <alignment/>
    </xf>
    <xf numFmtId="0" fontId="10" fillId="2" borderId="4" xfId="0" applyFont="1" applyFill="1" applyBorder="1" applyAlignment="1">
      <alignment horizontal="left"/>
    </xf>
    <xf numFmtId="3" fontId="10" fillId="2" borderId="4" xfId="0" applyNumberFormat="1" applyFont="1" applyFill="1" applyBorder="1" applyAlignment="1">
      <alignment horizontal="right" wrapText="1"/>
    </xf>
    <xf numFmtId="0" fontId="1" fillId="2" borderId="4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centerContinuous"/>
    </xf>
    <xf numFmtId="10" fontId="2" fillId="2" borderId="4" xfId="0" applyNumberFormat="1" applyFont="1" applyFill="1" applyBorder="1" applyAlignment="1">
      <alignment horizontal="centerContinuous"/>
    </xf>
    <xf numFmtId="3" fontId="6" fillId="2" borderId="4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3" fontId="6" fillId="2" borderId="11" xfId="0" applyNumberFormat="1" applyFont="1" applyFill="1" applyBorder="1" applyAlignment="1">
      <alignment horizontal="center" wrapText="1"/>
    </xf>
    <xf numFmtId="10" fontId="6" fillId="2" borderId="11" xfId="0" applyNumberFormat="1" applyFont="1" applyFill="1" applyBorder="1" applyAlignment="1">
      <alignment horizontal="center" wrapText="1"/>
    </xf>
    <xf numFmtId="3" fontId="6" fillId="2" borderId="1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2" borderId="12" xfId="0" applyFont="1" applyFill="1" applyBorder="1" applyAlignment="1">
      <alignment/>
    </xf>
    <xf numFmtId="3" fontId="7" fillId="0" borderId="2" xfId="0" applyNumberFormat="1" applyFont="1" applyBorder="1" applyAlignment="1">
      <alignment/>
    </xf>
    <xf numFmtId="0" fontId="1" fillId="2" borderId="0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" fillId="2" borderId="4" xfId="0" applyFont="1" applyFill="1" applyBorder="1" applyAlignment="1" quotePrefix="1">
      <alignment/>
    </xf>
    <xf numFmtId="10" fontId="5" fillId="0" borderId="0" xfId="0" applyNumberFormat="1" applyFont="1" applyBorder="1" applyAlignment="1">
      <alignment horizontal="left"/>
    </xf>
    <xf numFmtId="10" fontId="2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165" fontId="4" fillId="2" borderId="12" xfId="15" applyNumberFormat="1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13" fillId="0" borderId="0" xfId="0" applyFont="1" applyBorder="1" applyAlignment="1">
      <alignment horizontal="centerContinuous"/>
    </xf>
    <xf numFmtId="10" fontId="14" fillId="0" borderId="0" xfId="0" applyNumberFormat="1" applyFont="1" applyBorder="1" applyAlignment="1">
      <alignment horizontal="left"/>
    </xf>
    <xf numFmtId="10" fontId="14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Continuous"/>
    </xf>
    <xf numFmtId="10" fontId="14" fillId="0" borderId="0" xfId="0" applyNumberFormat="1" applyFont="1" applyBorder="1" applyAlignment="1">
      <alignment horizontal="centerContinuous"/>
    </xf>
    <xf numFmtId="0" fontId="13" fillId="0" borderId="0" xfId="0" applyFont="1" applyAlignment="1">
      <alignment/>
    </xf>
    <xf numFmtId="10" fontId="15" fillId="0" borderId="0" xfId="0" applyNumberFormat="1" applyFont="1" applyBorder="1" applyAlignment="1">
      <alignment horizontal="left"/>
    </xf>
    <xf numFmtId="10" fontId="15" fillId="0" borderId="0" xfId="0" applyNumberFormat="1" applyFont="1" applyFill="1" applyBorder="1" applyAlignment="1">
      <alignment horizontal="left"/>
    </xf>
    <xf numFmtId="10" fontId="15" fillId="0" borderId="0" xfId="0" applyNumberFormat="1" applyFont="1" applyBorder="1" applyAlignment="1">
      <alignment horizontal="centerContinuous"/>
    </xf>
    <xf numFmtId="0" fontId="16" fillId="0" borderId="5" xfId="0" applyFont="1" applyBorder="1" applyAlignment="1">
      <alignment/>
    </xf>
    <xf numFmtId="0" fontId="16" fillId="3" borderId="14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7" xfId="0" applyFont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top"/>
    </xf>
    <xf numFmtId="3" fontId="16" fillId="0" borderId="0" xfId="0" applyNumberFormat="1" applyFont="1" applyFill="1" applyBorder="1" applyAlignment="1">
      <alignment horizontal="center" vertical="top" wrapText="1"/>
    </xf>
    <xf numFmtId="3" fontId="16" fillId="0" borderId="0" xfId="0" applyNumberFormat="1" applyFont="1" applyBorder="1" applyAlignment="1">
      <alignment horizontal="center" vertical="top"/>
    </xf>
    <xf numFmtId="0" fontId="17" fillId="0" borderId="0" xfId="0" applyFont="1" applyAlignment="1">
      <alignment vertical="top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0" fontId="16" fillId="3" borderId="15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3" fontId="16" fillId="3" borderId="16" xfId="0" applyNumberFormat="1" applyFont="1" applyFill="1" applyBorder="1" applyAlignment="1">
      <alignment horizontal="right" wrapText="1"/>
    </xf>
    <xf numFmtId="3" fontId="16" fillId="3" borderId="17" xfId="0" applyNumberFormat="1" applyFont="1" applyFill="1" applyBorder="1" applyAlignment="1">
      <alignment horizontal="right" wrapText="1"/>
    </xf>
    <xf numFmtId="3" fontId="16" fillId="0" borderId="0" xfId="0" applyNumberFormat="1" applyFont="1" applyFill="1" applyBorder="1" applyAlignment="1">
      <alignment horizontal="right" wrapText="1"/>
    </xf>
    <xf numFmtId="3" fontId="16" fillId="4" borderId="16" xfId="0" applyNumberFormat="1" applyFont="1" applyFill="1" applyBorder="1" applyAlignment="1">
      <alignment horizontal="right" wrapText="1"/>
    </xf>
    <xf numFmtId="3" fontId="16" fillId="4" borderId="4" xfId="0" applyNumberFormat="1" applyFont="1" applyFill="1" applyBorder="1" applyAlignment="1">
      <alignment horizontal="right" wrapText="1"/>
    </xf>
    <xf numFmtId="3" fontId="16" fillId="4" borderId="17" xfId="0" applyNumberFormat="1" applyFont="1" applyFill="1" applyBorder="1" applyAlignment="1">
      <alignment horizontal="right" wrapText="1"/>
    </xf>
    <xf numFmtId="0" fontId="17" fillId="0" borderId="0" xfId="0" applyFont="1" applyBorder="1" applyAlignment="1">
      <alignment/>
    </xf>
    <xf numFmtId="3" fontId="16" fillId="3" borderId="4" xfId="0" applyNumberFormat="1" applyFont="1" applyFill="1" applyBorder="1" applyAlignment="1">
      <alignment horizontal="right" wrapText="1"/>
    </xf>
    <xf numFmtId="0" fontId="18" fillId="2" borderId="13" xfId="0" applyFont="1" applyFill="1" applyBorder="1" applyAlignment="1">
      <alignment/>
    </xf>
    <xf numFmtId="0" fontId="18" fillId="3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8" fillId="3" borderId="19" xfId="0" applyNumberFormat="1" applyFont="1" applyFill="1" applyBorder="1" applyAlignment="1">
      <alignment/>
    </xf>
    <xf numFmtId="3" fontId="18" fillId="3" borderId="2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8" fillId="4" borderId="19" xfId="0" applyNumberFormat="1" applyFont="1" applyFill="1" applyBorder="1" applyAlignment="1">
      <alignment/>
    </xf>
    <xf numFmtId="3" fontId="18" fillId="4" borderId="12" xfId="0" applyNumberFormat="1" applyFont="1" applyFill="1" applyBorder="1" applyAlignment="1">
      <alignment/>
    </xf>
    <xf numFmtId="3" fontId="18" fillId="4" borderId="20" xfId="0" applyNumberFormat="1" applyFont="1" applyFill="1" applyBorder="1" applyAlignment="1">
      <alignment/>
    </xf>
    <xf numFmtId="0" fontId="18" fillId="0" borderId="0" xfId="0" applyFont="1" applyAlignment="1">
      <alignment/>
    </xf>
    <xf numFmtId="3" fontId="18" fillId="3" borderId="12" xfId="0" applyNumberFormat="1" applyFont="1" applyFill="1" applyBorder="1" applyAlignment="1">
      <alignment/>
    </xf>
    <xf numFmtId="0" fontId="13" fillId="0" borderId="9" xfId="0" applyFont="1" applyBorder="1" applyAlignment="1">
      <alignment/>
    </xf>
    <xf numFmtId="0" fontId="13" fillId="3" borderId="15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13" fillId="0" borderId="16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4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3" borderId="21" xfId="0" applyFont="1" applyFill="1" applyBorder="1" applyAlignment="1">
      <alignment/>
    </xf>
    <xf numFmtId="3" fontId="20" fillId="0" borderId="0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7" xfId="0" applyFont="1" applyBorder="1" applyAlignment="1">
      <alignment/>
    </xf>
    <xf numFmtId="0" fontId="13" fillId="0" borderId="23" xfId="0" applyFont="1" applyBorder="1" applyAlignment="1">
      <alignment/>
    </xf>
    <xf numFmtId="0" fontId="13" fillId="2" borderId="13" xfId="0" applyFont="1" applyFill="1" applyBorder="1" applyAlignment="1">
      <alignment/>
    </xf>
    <xf numFmtId="0" fontId="18" fillId="3" borderId="15" xfId="0" applyFont="1" applyFill="1" applyBorder="1" applyAlignment="1">
      <alignment/>
    </xf>
    <xf numFmtId="3" fontId="18" fillId="3" borderId="16" xfId="0" applyNumberFormat="1" applyFont="1" applyFill="1" applyBorder="1" applyAlignment="1">
      <alignment/>
    </xf>
    <xf numFmtId="3" fontId="18" fillId="3" borderId="17" xfId="0" applyNumberFormat="1" applyFont="1" applyFill="1" applyBorder="1" applyAlignment="1">
      <alignment/>
    </xf>
    <xf numFmtId="3" fontId="18" fillId="3" borderId="4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2" borderId="9" xfId="0" applyFont="1" applyFill="1" applyBorder="1" applyAlignment="1">
      <alignment/>
    </xf>
    <xf numFmtId="0" fontId="18" fillId="0" borderId="0" xfId="0" applyFont="1" applyBorder="1" applyAlignment="1">
      <alignment/>
    </xf>
    <xf numFmtId="0" fontId="13" fillId="3" borderId="24" xfId="0" applyFont="1" applyFill="1" applyBorder="1" applyAlignment="1">
      <alignment/>
    </xf>
    <xf numFmtId="0" fontId="21" fillId="3" borderId="15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4" xfId="0" applyNumberFormat="1" applyFont="1" applyBorder="1" applyAlignment="1">
      <alignment/>
    </xf>
    <xf numFmtId="0" fontId="13" fillId="3" borderId="15" xfId="0" applyFont="1" applyFill="1" applyBorder="1" applyAlignment="1" quotePrefix="1">
      <alignment/>
    </xf>
    <xf numFmtId="0" fontId="13" fillId="0" borderId="0" xfId="0" applyFont="1" applyFill="1" applyBorder="1" applyAlignment="1" quotePrefix="1">
      <alignment/>
    </xf>
    <xf numFmtId="0" fontId="13" fillId="3" borderId="25" xfId="0" applyFont="1" applyFill="1" applyBorder="1" applyAlignment="1">
      <alignment/>
    </xf>
    <xf numFmtId="3" fontId="13" fillId="0" borderId="26" xfId="0" applyNumberFormat="1" applyFont="1" applyBorder="1" applyAlignment="1">
      <alignment/>
    </xf>
    <xf numFmtId="3" fontId="13" fillId="0" borderId="27" xfId="0" applyNumberFormat="1" applyFont="1" applyBorder="1" applyAlignment="1">
      <alignment/>
    </xf>
    <xf numFmtId="3" fontId="13" fillId="0" borderId="28" xfId="0" applyNumberFormat="1" applyFont="1" applyBorder="1" applyAlignment="1">
      <alignment/>
    </xf>
    <xf numFmtId="3" fontId="13" fillId="0" borderId="29" xfId="0" applyNumberFormat="1" applyFont="1" applyBorder="1" applyAlignment="1">
      <alignment/>
    </xf>
    <xf numFmtId="3" fontId="13" fillId="0" borderId="27" xfId="0" applyNumberFormat="1" applyFont="1" applyBorder="1" applyAlignment="1">
      <alignment/>
    </xf>
    <xf numFmtId="3" fontId="18" fillId="0" borderId="16" xfId="0" applyNumberFormat="1" applyFont="1" applyFill="1" applyBorder="1" applyAlignment="1">
      <alignment/>
    </xf>
    <xf numFmtId="3" fontId="18" fillId="0" borderId="17" xfId="0" applyNumberFormat="1" applyFont="1" applyFill="1" applyBorder="1" applyAlignment="1">
      <alignment/>
    </xf>
    <xf numFmtId="3" fontId="18" fillId="0" borderId="4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3" fontId="13" fillId="0" borderId="4" xfId="0" applyNumberFormat="1" applyFont="1" applyFill="1" applyBorder="1" applyAlignment="1">
      <alignment/>
    </xf>
    <xf numFmtId="3" fontId="13" fillId="0" borderId="19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3" fontId="13" fillId="0" borderId="30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3" fontId="18" fillId="3" borderId="32" xfId="0" applyNumberFormat="1" applyFont="1" applyFill="1" applyBorder="1" applyAlignment="1">
      <alignment/>
    </xf>
    <xf numFmtId="3" fontId="18" fillId="3" borderId="33" xfId="0" applyNumberFormat="1" applyFont="1" applyFill="1" applyBorder="1" applyAlignment="1">
      <alignment/>
    </xf>
    <xf numFmtId="3" fontId="18" fillId="3" borderId="34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3" fontId="18" fillId="3" borderId="15" xfId="0" applyNumberFormat="1" applyFont="1" applyFill="1" applyBorder="1" applyAlignment="1">
      <alignment/>
    </xf>
    <xf numFmtId="0" fontId="16" fillId="3" borderId="24" xfId="0" applyFont="1" applyFill="1" applyBorder="1" applyAlignment="1">
      <alignment horizontal="left" vertical="top"/>
    </xf>
    <xf numFmtId="0" fontId="16" fillId="3" borderId="18" xfId="0" applyFont="1" applyFill="1" applyBorder="1" applyAlignment="1">
      <alignment horizontal="left" vertical="top"/>
    </xf>
    <xf numFmtId="3" fontId="16" fillId="3" borderId="35" xfId="0" applyNumberFormat="1" applyFont="1" applyFill="1" applyBorder="1" applyAlignment="1">
      <alignment horizontal="center" vertical="top" wrapText="1"/>
    </xf>
    <xf numFmtId="3" fontId="16" fillId="3" borderId="19" xfId="0" applyNumberFormat="1" applyFont="1" applyFill="1" applyBorder="1" applyAlignment="1">
      <alignment horizontal="center" vertical="top" wrapText="1"/>
    </xf>
    <xf numFmtId="3" fontId="16" fillId="3" borderId="36" xfId="0" applyNumberFormat="1" applyFont="1" applyFill="1" applyBorder="1" applyAlignment="1">
      <alignment horizontal="center" vertical="top" wrapText="1"/>
    </xf>
    <xf numFmtId="3" fontId="16" fillId="3" borderId="12" xfId="0" applyNumberFormat="1" applyFont="1" applyFill="1" applyBorder="1" applyAlignment="1">
      <alignment horizontal="center" vertical="top" wrapText="1"/>
    </xf>
    <xf numFmtId="3" fontId="16" fillId="3" borderId="37" xfId="0" applyNumberFormat="1" applyFont="1" applyFill="1" applyBorder="1" applyAlignment="1">
      <alignment horizontal="center" vertical="top" wrapText="1"/>
    </xf>
    <xf numFmtId="3" fontId="16" fillId="3" borderId="20" xfId="0" applyNumberFormat="1" applyFont="1" applyFill="1" applyBorder="1" applyAlignment="1">
      <alignment horizontal="center" vertical="top" wrapText="1"/>
    </xf>
    <xf numFmtId="0" fontId="16" fillId="4" borderId="38" xfId="0" applyFont="1" applyFill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6" fillId="3" borderId="38" xfId="0" applyFont="1" applyFill="1" applyBorder="1" applyAlignment="1">
      <alignment horizontal="center"/>
    </xf>
    <xf numFmtId="0" fontId="13" fillId="0" borderId="40" xfId="0" applyFont="1" applyBorder="1" applyAlignment="1">
      <alignment/>
    </xf>
    <xf numFmtId="0" fontId="13" fillId="3" borderId="39" xfId="0" applyFont="1" applyFill="1" applyBorder="1" applyAlignment="1">
      <alignment/>
    </xf>
    <xf numFmtId="0" fontId="13" fillId="3" borderId="40" xfId="0" applyFont="1" applyFill="1" applyBorder="1" applyAlignment="1">
      <alignment/>
    </xf>
    <xf numFmtId="3" fontId="16" fillId="3" borderId="22" xfId="0" applyNumberFormat="1" applyFont="1" applyFill="1" applyBorder="1" applyAlignment="1">
      <alignment horizontal="center" vertical="top" wrapText="1"/>
    </xf>
    <xf numFmtId="3" fontId="16" fillId="3" borderId="29" xfId="0" applyNumberFormat="1" applyFont="1" applyFill="1" applyBorder="1" applyAlignment="1">
      <alignment horizontal="center" vertical="top" wrapText="1"/>
    </xf>
    <xf numFmtId="3" fontId="16" fillId="4" borderId="22" xfId="0" applyNumberFormat="1" applyFont="1" applyFill="1" applyBorder="1" applyAlignment="1">
      <alignment horizontal="center" vertical="top"/>
    </xf>
    <xf numFmtId="3" fontId="16" fillId="4" borderId="19" xfId="0" applyNumberFormat="1" applyFont="1" applyFill="1" applyBorder="1" applyAlignment="1">
      <alignment horizontal="center" vertical="top"/>
    </xf>
    <xf numFmtId="3" fontId="16" fillId="4" borderId="11" xfId="0" applyNumberFormat="1" applyFont="1" applyFill="1" applyBorder="1" applyAlignment="1">
      <alignment horizontal="center" vertical="top"/>
    </xf>
    <xf numFmtId="3" fontId="16" fillId="4" borderId="12" xfId="0" applyNumberFormat="1" applyFont="1" applyFill="1" applyBorder="1" applyAlignment="1">
      <alignment horizontal="center" vertical="top"/>
    </xf>
    <xf numFmtId="3" fontId="16" fillId="4" borderId="11" xfId="0" applyNumberFormat="1" applyFont="1" applyFill="1" applyBorder="1" applyAlignment="1">
      <alignment horizontal="center" vertical="top" wrapText="1"/>
    </xf>
    <xf numFmtId="3" fontId="16" fillId="4" borderId="12" xfId="0" applyNumberFormat="1" applyFont="1" applyFill="1" applyBorder="1" applyAlignment="1">
      <alignment horizontal="center" vertical="top" wrapText="1"/>
    </xf>
    <xf numFmtId="3" fontId="16" fillId="4" borderId="29" xfId="0" applyNumberFormat="1" applyFont="1" applyFill="1" applyBorder="1" applyAlignment="1">
      <alignment horizontal="center" vertical="top" wrapText="1"/>
    </xf>
    <xf numFmtId="3" fontId="16" fillId="4" borderId="20" xfId="0" applyNumberFormat="1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zoomScale="75" zoomScaleNormal="75" workbookViewId="0" topLeftCell="A1">
      <selection activeCell="J9" sqref="J9"/>
    </sheetView>
  </sheetViews>
  <sheetFormatPr defaultColWidth="9.140625" defaultRowHeight="12.75"/>
  <cols>
    <col min="1" max="1" width="0.13671875" style="2" customWidth="1"/>
    <col min="2" max="2" width="23.7109375" style="2" customWidth="1"/>
    <col min="3" max="3" width="14.421875" style="2" customWidth="1"/>
    <col min="4" max="5" width="8.28125" style="2" customWidth="1"/>
    <col min="6" max="6" width="8.7109375" style="10" customWidth="1"/>
    <col min="7" max="7" width="8.421875" style="2" customWidth="1"/>
    <col min="8" max="8" width="10.140625" style="2" customWidth="1"/>
    <col min="9" max="9" width="10.57421875" style="2" customWidth="1"/>
    <col min="10" max="10" width="8.421875" style="2" customWidth="1"/>
    <col min="11" max="11" width="9.57421875" style="2" customWidth="1"/>
    <col min="12" max="13" width="7.28125" style="2" customWidth="1"/>
    <col min="14" max="14" width="8.140625" style="2" customWidth="1"/>
    <col min="15" max="15" width="15.421875" style="2" customWidth="1"/>
  </cols>
  <sheetData>
    <row r="1" spans="1:15" ht="33">
      <c r="A1" s="3"/>
      <c r="B1" s="78" t="s">
        <v>0</v>
      </c>
      <c r="C1" s="3"/>
      <c r="D1" s="3"/>
      <c r="E1" s="3"/>
      <c r="G1" s="18"/>
      <c r="H1" s="18"/>
      <c r="I1" s="18"/>
      <c r="J1" s="3"/>
      <c r="K1" s="3"/>
      <c r="L1" s="3"/>
      <c r="M1" s="3"/>
      <c r="N1" s="3"/>
      <c r="O1" s="3"/>
    </row>
    <row r="2" spans="1:15" ht="18">
      <c r="A2" s="3"/>
      <c r="B2" s="79" t="s">
        <v>1</v>
      </c>
      <c r="C2" s="3"/>
      <c r="D2" s="3"/>
      <c r="E2" s="3"/>
      <c r="G2" s="17"/>
      <c r="H2" s="17"/>
      <c r="I2" s="17"/>
      <c r="J2" s="3"/>
      <c r="K2" s="3"/>
      <c r="L2" s="3"/>
      <c r="M2" s="3"/>
      <c r="N2" s="3"/>
      <c r="O2" s="3"/>
    </row>
    <row r="3" spans="1:15" ht="9.75" customHeight="1" thickBot="1">
      <c r="A3" s="3"/>
      <c r="B3" s="3"/>
      <c r="C3" s="3"/>
      <c r="D3" s="3"/>
      <c r="E3" s="3"/>
      <c r="F3" s="9"/>
      <c r="G3" s="3"/>
      <c r="H3" s="3"/>
      <c r="I3" s="3"/>
      <c r="J3" s="3"/>
      <c r="K3" s="3"/>
      <c r="L3" s="3"/>
      <c r="M3" s="3"/>
      <c r="N3" s="3"/>
      <c r="O3" s="3"/>
    </row>
    <row r="4" spans="1:15" s="5" customFormat="1" ht="18">
      <c r="A4" s="21"/>
      <c r="B4" s="61"/>
      <c r="C4" s="82" t="s">
        <v>2</v>
      </c>
      <c r="D4" s="62" t="s">
        <v>3</v>
      </c>
      <c r="E4" s="62"/>
      <c r="F4" s="63"/>
      <c r="G4" s="62" t="s">
        <v>0</v>
      </c>
      <c r="H4" s="62"/>
      <c r="I4" s="62"/>
      <c r="J4" s="62"/>
      <c r="K4" s="62"/>
      <c r="L4" s="62"/>
      <c r="M4" s="62"/>
      <c r="N4" s="62"/>
      <c r="O4" s="4"/>
    </row>
    <row r="5" spans="1:15" ht="65.25" customHeight="1">
      <c r="A5" s="39" t="s">
        <v>4</v>
      </c>
      <c r="B5" s="65" t="s">
        <v>5</v>
      </c>
      <c r="C5" s="66" t="s">
        <v>6</v>
      </c>
      <c r="D5" s="67" t="s">
        <v>7</v>
      </c>
      <c r="E5" s="67" t="s">
        <v>8</v>
      </c>
      <c r="F5" s="68" t="s">
        <v>9</v>
      </c>
      <c r="G5" s="67" t="s">
        <v>10</v>
      </c>
      <c r="H5" s="69" t="s">
        <v>11</v>
      </c>
      <c r="I5" s="69" t="s">
        <v>12</v>
      </c>
      <c r="J5" s="67" t="s">
        <v>13</v>
      </c>
      <c r="K5" s="67" t="s">
        <v>14</v>
      </c>
      <c r="L5" s="67" t="s">
        <v>15</v>
      </c>
      <c r="M5" s="67" t="s">
        <v>16</v>
      </c>
      <c r="N5" s="64" t="s">
        <v>17</v>
      </c>
      <c r="O5" s="40" t="s">
        <v>18</v>
      </c>
    </row>
    <row r="6" spans="1:15" s="72" customFormat="1" ht="27" customHeight="1">
      <c r="A6" s="70"/>
      <c r="B6" s="56" t="s">
        <v>19</v>
      </c>
      <c r="C6" s="57">
        <f>SUM(C7+C76+C138+C162+C167)</f>
        <v>0</v>
      </c>
      <c r="D6" s="57">
        <f>SUM(D7+D76+D138+D162+D167)</f>
        <v>0</v>
      </c>
      <c r="E6" s="57">
        <f>SUM(E7+E76+E138+E162+E167)</f>
        <v>0</v>
      </c>
      <c r="F6" s="55"/>
      <c r="G6" s="57">
        <f aca="true" t="shared" si="0" ref="G6:N6">SUM(G7+G76+G138+G162+G167)</f>
        <v>0</v>
      </c>
      <c r="H6" s="57">
        <f t="shared" si="0"/>
        <v>0</v>
      </c>
      <c r="I6" s="57">
        <f t="shared" si="0"/>
        <v>0</v>
      </c>
      <c r="J6" s="57">
        <f t="shared" si="0"/>
        <v>0</v>
      </c>
      <c r="K6" s="57">
        <f t="shared" si="0"/>
        <v>0</v>
      </c>
      <c r="L6" s="57">
        <f t="shared" si="0"/>
        <v>0</v>
      </c>
      <c r="M6" s="57">
        <f t="shared" si="0"/>
        <v>0</v>
      </c>
      <c r="N6" s="57">
        <f t="shared" si="0"/>
        <v>0</v>
      </c>
      <c r="O6" s="71"/>
    </row>
    <row r="7" spans="1:15" s="41" customFormat="1" ht="12.75">
      <c r="A7" s="60"/>
      <c r="B7" s="53" t="s">
        <v>20</v>
      </c>
      <c r="C7" s="54">
        <f>SUM(C9:C75)</f>
        <v>0</v>
      </c>
      <c r="D7" s="54">
        <f>SUM(D9:D75)</f>
        <v>0</v>
      </c>
      <c r="E7" s="54">
        <f>SUM(E9:E75)</f>
        <v>0</v>
      </c>
      <c r="F7" s="81"/>
      <c r="G7" s="54">
        <f aca="true" t="shared" si="1" ref="G7:N7">SUM(G9:G75)</f>
        <v>0</v>
      </c>
      <c r="H7" s="54">
        <f t="shared" si="1"/>
        <v>0</v>
      </c>
      <c r="I7" s="54">
        <f t="shared" si="1"/>
        <v>0</v>
      </c>
      <c r="J7" s="54">
        <f t="shared" si="1"/>
        <v>0</v>
      </c>
      <c r="K7" s="54">
        <f t="shared" si="1"/>
        <v>0</v>
      </c>
      <c r="L7" s="54">
        <f t="shared" si="1"/>
        <v>0</v>
      </c>
      <c r="M7" s="54">
        <f t="shared" si="1"/>
        <v>0</v>
      </c>
      <c r="N7" s="51">
        <f t="shared" si="1"/>
        <v>0</v>
      </c>
      <c r="O7" s="6" t="s">
        <v>21</v>
      </c>
    </row>
    <row r="8" spans="1:15" ht="12.75">
      <c r="A8" s="19"/>
      <c r="B8" s="58"/>
      <c r="C8" s="19"/>
      <c r="D8" s="20"/>
      <c r="F8" s="36"/>
      <c r="G8" s="20"/>
      <c r="H8" s="20"/>
      <c r="I8" s="20"/>
      <c r="J8" s="20"/>
      <c r="K8" s="20"/>
      <c r="L8" s="20"/>
      <c r="M8" s="20"/>
      <c r="N8" s="20"/>
      <c r="O8" s="6"/>
    </row>
    <row r="9" spans="1:15" ht="12.75">
      <c r="A9" s="19">
        <v>1</v>
      </c>
      <c r="B9" s="58" t="s">
        <v>22</v>
      </c>
      <c r="C9" s="19"/>
      <c r="D9" s="20"/>
      <c r="E9" s="20"/>
      <c r="F9" s="35"/>
      <c r="G9" s="28">
        <f>D9+E9</f>
        <v>0</v>
      </c>
      <c r="H9" s="20"/>
      <c r="I9" s="20"/>
      <c r="J9" s="20"/>
      <c r="K9" s="20">
        <f>H9+I9</f>
        <v>0</v>
      </c>
      <c r="L9" s="20"/>
      <c r="M9" s="20"/>
      <c r="N9" s="20">
        <f aca="true" t="shared" si="2" ref="N9:O11">SUM(G9+K9)</f>
        <v>0</v>
      </c>
      <c r="O9" s="20">
        <f t="shared" si="2"/>
        <v>0</v>
      </c>
    </row>
    <row r="10" spans="1:15" ht="12.75">
      <c r="A10" s="19"/>
      <c r="B10" s="58" t="s">
        <v>23</v>
      </c>
      <c r="C10" s="19"/>
      <c r="D10" s="20"/>
      <c r="E10" s="20"/>
      <c r="F10" s="35"/>
      <c r="G10" s="28">
        <f>D10+E10</f>
        <v>0</v>
      </c>
      <c r="H10" s="20"/>
      <c r="I10" s="20"/>
      <c r="J10" s="20"/>
      <c r="K10" s="20">
        <f>H10+I10</f>
        <v>0</v>
      </c>
      <c r="L10" s="20"/>
      <c r="M10" s="20"/>
      <c r="N10" s="20">
        <f t="shared" si="2"/>
        <v>0</v>
      </c>
      <c r="O10" s="20">
        <f t="shared" si="2"/>
        <v>0</v>
      </c>
    </row>
    <row r="11" spans="1:15" ht="12.75">
      <c r="A11" s="19"/>
      <c r="B11" s="58" t="s">
        <v>24</v>
      </c>
      <c r="C11" s="19"/>
      <c r="D11" s="20"/>
      <c r="E11" s="20"/>
      <c r="F11" s="35"/>
      <c r="G11" s="28">
        <f>D11+E11</f>
        <v>0</v>
      </c>
      <c r="H11" s="20"/>
      <c r="I11" s="20"/>
      <c r="J11" s="20"/>
      <c r="K11" s="20">
        <f>H11+I11</f>
        <v>0</v>
      </c>
      <c r="L11" s="20"/>
      <c r="M11" s="20"/>
      <c r="N11" s="20">
        <f t="shared" si="2"/>
        <v>0</v>
      </c>
      <c r="O11" s="20">
        <f t="shared" si="2"/>
        <v>0</v>
      </c>
    </row>
    <row r="12" spans="1:15" ht="12.75">
      <c r="A12" s="19"/>
      <c r="B12" s="58"/>
      <c r="C12" s="19"/>
      <c r="D12" s="20"/>
      <c r="E12" s="20"/>
      <c r="F12" s="35"/>
      <c r="G12" s="28"/>
      <c r="H12" s="20"/>
      <c r="I12" s="20"/>
      <c r="J12" s="20"/>
      <c r="K12" s="20"/>
      <c r="L12" s="20"/>
      <c r="M12" s="20"/>
      <c r="N12" s="20"/>
      <c r="O12" s="20"/>
    </row>
    <row r="13" spans="1:15" ht="12.75">
      <c r="A13" s="19">
        <v>2</v>
      </c>
      <c r="B13" s="58" t="s">
        <v>25</v>
      </c>
      <c r="C13" s="19"/>
      <c r="D13" s="20"/>
      <c r="E13" s="20"/>
      <c r="F13" s="35"/>
      <c r="G13" s="28">
        <f>D13+E13</f>
        <v>0</v>
      </c>
      <c r="H13" s="20"/>
      <c r="I13" s="20"/>
      <c r="J13" s="20"/>
      <c r="K13" s="20">
        <f>H13+I13</f>
        <v>0</v>
      </c>
      <c r="L13" s="20"/>
      <c r="M13" s="20"/>
      <c r="N13" s="20">
        <f>SUM(G13+K13)</f>
        <v>0</v>
      </c>
      <c r="O13" s="20">
        <f>SUM(H13+L13)</f>
        <v>0</v>
      </c>
    </row>
    <row r="14" spans="1:15" ht="12.75">
      <c r="A14" s="19"/>
      <c r="B14" s="58"/>
      <c r="C14" s="19"/>
      <c r="D14" s="20"/>
      <c r="E14" s="20"/>
      <c r="F14" s="35"/>
      <c r="G14" s="28"/>
      <c r="H14" s="20"/>
      <c r="I14" s="20"/>
      <c r="J14" s="20"/>
      <c r="K14" s="20"/>
      <c r="L14" s="20"/>
      <c r="M14" s="20"/>
      <c r="N14" s="20"/>
      <c r="O14" s="20"/>
    </row>
    <row r="15" spans="1:15" ht="12.75">
      <c r="A15" s="19">
        <v>3</v>
      </c>
      <c r="B15" s="58" t="s">
        <v>26</v>
      </c>
      <c r="C15" s="19"/>
      <c r="D15" s="20"/>
      <c r="E15" s="20"/>
      <c r="F15" s="35"/>
      <c r="G15" s="28">
        <f>D15+E15</f>
        <v>0</v>
      </c>
      <c r="H15" s="20"/>
      <c r="I15" s="20"/>
      <c r="J15" s="20"/>
      <c r="K15" s="20">
        <f>H15+I15</f>
        <v>0</v>
      </c>
      <c r="L15" s="20"/>
      <c r="M15" s="20"/>
      <c r="N15" s="20">
        <f>SUM(G15+K15)</f>
        <v>0</v>
      </c>
      <c r="O15" s="20">
        <f>SUM(H15+L15)</f>
        <v>0</v>
      </c>
    </row>
    <row r="16" spans="1:15" ht="12.75">
      <c r="A16" s="19"/>
      <c r="B16" s="58"/>
      <c r="C16" s="19"/>
      <c r="D16" s="20"/>
      <c r="E16" s="20"/>
      <c r="F16" s="35"/>
      <c r="G16" s="28"/>
      <c r="H16" s="20"/>
      <c r="I16" s="20"/>
      <c r="J16" s="20"/>
      <c r="K16" s="20"/>
      <c r="L16" s="20"/>
      <c r="M16" s="20"/>
      <c r="N16" s="20"/>
      <c r="O16" s="20"/>
    </row>
    <row r="17" spans="1:15" ht="12.75">
      <c r="A17" s="19">
        <v>4</v>
      </c>
      <c r="B17" s="58" t="s">
        <v>27</v>
      </c>
      <c r="C17" s="19"/>
      <c r="D17" s="20"/>
      <c r="E17" s="20"/>
      <c r="F17" s="35"/>
      <c r="G17" s="28">
        <f>D17+E17</f>
        <v>0</v>
      </c>
      <c r="H17" s="20"/>
      <c r="I17" s="20"/>
      <c r="J17" s="20"/>
      <c r="K17" s="20">
        <f>H17+I17</f>
        <v>0</v>
      </c>
      <c r="L17" s="20"/>
      <c r="M17" s="20"/>
      <c r="N17" s="20">
        <f>SUM(G17+K17)</f>
        <v>0</v>
      </c>
      <c r="O17" s="20">
        <f>SUM(H17+L17)</f>
        <v>0</v>
      </c>
    </row>
    <row r="18" spans="1:15" ht="12.75">
      <c r="A18" s="19"/>
      <c r="B18" s="58"/>
      <c r="C18" s="19"/>
      <c r="D18" s="20"/>
      <c r="E18" s="20"/>
      <c r="F18" s="35"/>
      <c r="G18" s="28"/>
      <c r="H18" s="20"/>
      <c r="I18" s="20"/>
      <c r="J18" s="20"/>
      <c r="K18" s="20"/>
      <c r="L18" s="20"/>
      <c r="M18" s="20"/>
      <c r="N18" s="20"/>
      <c r="O18" s="20"/>
    </row>
    <row r="19" spans="1:15" ht="12.75">
      <c r="A19" s="19">
        <v>5</v>
      </c>
      <c r="B19" s="58" t="s">
        <v>28</v>
      </c>
      <c r="C19" s="19"/>
      <c r="D19" s="20"/>
      <c r="E19" s="20"/>
      <c r="F19" s="35"/>
      <c r="G19" s="28">
        <f>D19+E19</f>
        <v>0</v>
      </c>
      <c r="H19" s="20"/>
      <c r="I19" s="20"/>
      <c r="J19" s="20"/>
      <c r="K19" s="20">
        <f>H19+I19</f>
        <v>0</v>
      </c>
      <c r="L19" s="20"/>
      <c r="M19" s="20"/>
      <c r="N19" s="20">
        <f aca="true" t="shared" si="3" ref="N19:O21">SUM(G19+K19)</f>
        <v>0</v>
      </c>
      <c r="O19" s="20">
        <f t="shared" si="3"/>
        <v>0</v>
      </c>
    </row>
    <row r="20" spans="1:15" ht="12.75">
      <c r="A20" s="19"/>
      <c r="B20" s="58" t="s">
        <v>29</v>
      </c>
      <c r="C20" s="19"/>
      <c r="D20" s="20"/>
      <c r="E20" s="20"/>
      <c r="F20" s="35"/>
      <c r="G20" s="28">
        <f>D20+E20</f>
        <v>0</v>
      </c>
      <c r="H20" s="20"/>
      <c r="I20" s="20"/>
      <c r="J20" s="20"/>
      <c r="K20" s="20">
        <f>H20+I20</f>
        <v>0</v>
      </c>
      <c r="L20" s="20"/>
      <c r="M20" s="20"/>
      <c r="N20" s="20">
        <f t="shared" si="3"/>
        <v>0</v>
      </c>
      <c r="O20" s="20">
        <f t="shared" si="3"/>
        <v>0</v>
      </c>
    </row>
    <row r="21" spans="1:15" ht="12.75">
      <c r="A21" s="19"/>
      <c r="B21" s="58" t="s">
        <v>30</v>
      </c>
      <c r="C21" s="19"/>
      <c r="D21" s="20"/>
      <c r="E21" s="20"/>
      <c r="F21" s="35"/>
      <c r="G21" s="28">
        <f>D21+E21</f>
        <v>0</v>
      </c>
      <c r="H21" s="20"/>
      <c r="I21" s="20"/>
      <c r="J21" s="20"/>
      <c r="K21" s="20">
        <f>H21+I21</f>
        <v>0</v>
      </c>
      <c r="L21" s="20"/>
      <c r="M21" s="20"/>
      <c r="N21" s="20">
        <f t="shared" si="3"/>
        <v>0</v>
      </c>
      <c r="O21" s="20">
        <f t="shared" si="3"/>
        <v>0</v>
      </c>
    </row>
    <row r="22" spans="1:15" ht="12.75">
      <c r="A22" s="19"/>
      <c r="B22" s="59"/>
      <c r="C22" s="44"/>
      <c r="D22" s="20"/>
      <c r="E22" s="20"/>
      <c r="F22" s="35"/>
      <c r="G22" s="28"/>
      <c r="H22" s="20"/>
      <c r="I22" s="20"/>
      <c r="J22" s="20"/>
      <c r="K22" s="20"/>
      <c r="L22" s="20"/>
      <c r="M22" s="20"/>
      <c r="N22" s="20"/>
      <c r="O22" s="20"/>
    </row>
    <row r="23" spans="1:15" ht="12.75">
      <c r="A23" s="42">
        <v>6</v>
      </c>
      <c r="B23" s="58" t="s">
        <v>31</v>
      </c>
      <c r="C23" s="44"/>
      <c r="D23" s="43"/>
      <c r="E23" s="20"/>
      <c r="F23" s="35"/>
      <c r="G23" s="28">
        <f>D23+E23</f>
        <v>0</v>
      </c>
      <c r="H23" s="20"/>
      <c r="I23" s="20"/>
      <c r="J23" s="20"/>
      <c r="K23" s="20">
        <f>H23+I23</f>
        <v>0</v>
      </c>
      <c r="L23" s="20"/>
      <c r="M23" s="20"/>
      <c r="N23" s="20">
        <f>SUM(G23+K23)</f>
        <v>0</v>
      </c>
      <c r="O23" s="20">
        <f>SUM(H23+L23)</f>
        <v>0</v>
      </c>
    </row>
    <row r="24" spans="1:15" ht="12.75">
      <c r="A24" s="42"/>
      <c r="B24" s="58"/>
      <c r="C24" s="44"/>
      <c r="D24" s="43"/>
      <c r="E24" s="20"/>
      <c r="F24" s="35"/>
      <c r="G24" s="28"/>
      <c r="H24" s="20"/>
      <c r="I24" s="20"/>
      <c r="J24" s="20"/>
      <c r="K24" s="20"/>
      <c r="L24" s="20"/>
      <c r="M24" s="20"/>
      <c r="N24" s="20"/>
      <c r="O24" s="80"/>
    </row>
    <row r="25" spans="1:15" ht="12.75">
      <c r="A25" s="19"/>
      <c r="B25" s="58" t="s">
        <v>32</v>
      </c>
      <c r="C25" s="19"/>
      <c r="D25" s="20"/>
      <c r="E25" s="20"/>
      <c r="F25" s="35"/>
      <c r="G25" s="28">
        <f>D25+E25</f>
        <v>0</v>
      </c>
      <c r="H25" s="20"/>
      <c r="I25" s="20"/>
      <c r="J25" s="20"/>
      <c r="K25" s="20">
        <f>H25+I25</f>
        <v>0</v>
      </c>
      <c r="L25" s="20"/>
      <c r="M25" s="20"/>
      <c r="N25" s="20">
        <f>SUM(G25+K25)</f>
        <v>0</v>
      </c>
      <c r="O25" s="7"/>
    </row>
    <row r="26" spans="1:15" ht="12.75">
      <c r="A26" s="19"/>
      <c r="B26" s="58" t="s">
        <v>33</v>
      </c>
      <c r="C26" s="19"/>
      <c r="D26" s="20"/>
      <c r="E26" s="20"/>
      <c r="F26" s="35"/>
      <c r="G26" s="28">
        <f>D26+E26</f>
        <v>0</v>
      </c>
      <c r="H26" s="20"/>
      <c r="I26" s="20"/>
      <c r="J26" s="20"/>
      <c r="K26" s="20">
        <f>H26+I26</f>
        <v>0</v>
      </c>
      <c r="L26" s="20"/>
      <c r="M26" s="20"/>
      <c r="N26" s="20">
        <f>SUM(G26+K26)</f>
        <v>0</v>
      </c>
      <c r="O26" s="7"/>
    </row>
    <row r="27" spans="1:15" ht="12.75">
      <c r="A27" s="19"/>
      <c r="B27" s="58" t="s">
        <v>34</v>
      </c>
      <c r="C27" s="19"/>
      <c r="D27" s="20"/>
      <c r="E27" s="20"/>
      <c r="F27" s="35"/>
      <c r="G27" s="28">
        <f>D27+E27</f>
        <v>0</v>
      </c>
      <c r="H27" s="20"/>
      <c r="I27" s="20"/>
      <c r="J27" s="20"/>
      <c r="K27" s="20">
        <f>H27+I27</f>
        <v>0</v>
      </c>
      <c r="L27" s="20"/>
      <c r="M27" s="20"/>
      <c r="N27" s="20">
        <f>SUM(G27+K27)</f>
        <v>0</v>
      </c>
      <c r="O27" s="7"/>
    </row>
    <row r="28" spans="1:15" ht="12.75">
      <c r="A28" s="19"/>
      <c r="B28" s="58" t="s">
        <v>35</v>
      </c>
      <c r="C28" s="19"/>
      <c r="D28" s="20"/>
      <c r="E28" s="20"/>
      <c r="F28" s="35"/>
      <c r="G28" s="28">
        <f>D28+E28</f>
        <v>0</v>
      </c>
      <c r="H28" s="20"/>
      <c r="I28" s="20"/>
      <c r="J28" s="20"/>
      <c r="K28" s="20">
        <f>H28+I28</f>
        <v>0</v>
      </c>
      <c r="L28" s="20"/>
      <c r="M28" s="20"/>
      <c r="N28" s="20">
        <f>SUM(G28+K28)</f>
        <v>0</v>
      </c>
      <c r="O28" s="7"/>
    </row>
    <row r="29" spans="1:15" ht="12.75">
      <c r="A29" s="19"/>
      <c r="B29" s="58"/>
      <c r="C29" s="19"/>
      <c r="D29" s="20"/>
      <c r="E29" s="20"/>
      <c r="F29" s="35"/>
      <c r="G29" s="28"/>
      <c r="H29" s="20"/>
      <c r="I29" s="20"/>
      <c r="J29" s="20"/>
      <c r="K29" s="20"/>
      <c r="L29" s="20"/>
      <c r="M29" s="20"/>
      <c r="N29" s="20"/>
      <c r="O29" s="7"/>
    </row>
    <row r="30" spans="1:15" ht="12.75">
      <c r="A30" s="19"/>
      <c r="B30" s="58" t="s">
        <v>36</v>
      </c>
      <c r="C30" s="19"/>
      <c r="D30" s="20"/>
      <c r="E30" s="20"/>
      <c r="F30" s="35"/>
      <c r="G30" s="28">
        <f>D30+E30</f>
        <v>0</v>
      </c>
      <c r="H30" s="20"/>
      <c r="I30" s="20"/>
      <c r="J30" s="20"/>
      <c r="K30" s="20">
        <f>H30+I30</f>
        <v>0</v>
      </c>
      <c r="L30" s="20"/>
      <c r="M30" s="20"/>
      <c r="N30" s="20">
        <f>SUM(G30+K30)</f>
        <v>0</v>
      </c>
      <c r="O30" s="7"/>
    </row>
    <row r="31" spans="1:15" ht="12.75">
      <c r="A31" s="19"/>
      <c r="B31" s="58" t="s">
        <v>37</v>
      </c>
      <c r="C31" s="19"/>
      <c r="D31" s="20"/>
      <c r="E31" s="20"/>
      <c r="F31" s="35"/>
      <c r="G31" s="28">
        <f>D31+E31</f>
        <v>0</v>
      </c>
      <c r="H31" s="20"/>
      <c r="I31" s="20"/>
      <c r="J31" s="20"/>
      <c r="K31" s="20">
        <f>H31+I31</f>
        <v>0</v>
      </c>
      <c r="L31" s="20"/>
      <c r="M31" s="20"/>
      <c r="N31" s="20">
        <f>SUM(G31+K31)</f>
        <v>0</v>
      </c>
      <c r="O31" s="7"/>
    </row>
    <row r="32" spans="1:15" ht="12.75">
      <c r="A32" s="19"/>
      <c r="B32" s="58"/>
      <c r="C32" s="19"/>
      <c r="D32" s="20"/>
      <c r="E32" s="20"/>
      <c r="F32" s="35"/>
      <c r="G32" s="28"/>
      <c r="H32" s="20"/>
      <c r="I32" s="20"/>
      <c r="J32" s="20"/>
      <c r="K32" s="20"/>
      <c r="L32" s="20"/>
      <c r="M32" s="20"/>
      <c r="N32" s="20"/>
      <c r="O32" s="7"/>
    </row>
    <row r="33" spans="1:15" ht="12.75">
      <c r="A33" s="19"/>
      <c r="B33" s="58" t="s">
        <v>38</v>
      </c>
      <c r="C33" s="19"/>
      <c r="D33" s="20"/>
      <c r="E33" s="20"/>
      <c r="F33" s="35"/>
      <c r="G33" s="28">
        <f>D33+E33</f>
        <v>0</v>
      </c>
      <c r="H33" s="20"/>
      <c r="I33" s="20"/>
      <c r="J33" s="20"/>
      <c r="K33" s="20">
        <f>H33+I33</f>
        <v>0</v>
      </c>
      <c r="L33" s="20"/>
      <c r="M33" s="20"/>
      <c r="N33" s="20">
        <f>SUM(G33+K33)</f>
        <v>0</v>
      </c>
      <c r="O33" s="7"/>
    </row>
    <row r="34" spans="1:15" ht="12.75">
      <c r="A34" s="19"/>
      <c r="B34" s="58" t="s">
        <v>39</v>
      </c>
      <c r="C34" s="19"/>
      <c r="D34" s="20"/>
      <c r="E34" s="20"/>
      <c r="F34" s="35"/>
      <c r="G34" s="28">
        <f>D34+E34</f>
        <v>0</v>
      </c>
      <c r="H34" s="20"/>
      <c r="I34" s="20"/>
      <c r="J34" s="20"/>
      <c r="K34" s="20">
        <f>H34+I34</f>
        <v>0</v>
      </c>
      <c r="L34" s="20"/>
      <c r="M34" s="20"/>
      <c r="N34" s="20">
        <f>SUM(G34+K34)</f>
        <v>0</v>
      </c>
      <c r="O34" s="7"/>
    </row>
    <row r="35" spans="1:15" ht="12.75">
      <c r="A35" s="19"/>
      <c r="B35" s="58"/>
      <c r="C35" s="19"/>
      <c r="D35" s="20"/>
      <c r="E35" s="20"/>
      <c r="F35" s="35"/>
      <c r="G35" s="28"/>
      <c r="H35" s="20"/>
      <c r="I35" s="20"/>
      <c r="J35" s="20"/>
      <c r="K35" s="20"/>
      <c r="L35" s="20"/>
      <c r="M35" s="20"/>
      <c r="N35" s="20"/>
      <c r="O35" s="7"/>
    </row>
    <row r="36" spans="1:15" ht="12" customHeight="1">
      <c r="A36" s="19"/>
      <c r="B36" s="58" t="s">
        <v>40</v>
      </c>
      <c r="C36" s="19"/>
      <c r="D36" s="20"/>
      <c r="E36" s="20"/>
      <c r="F36" s="35"/>
      <c r="G36" s="28">
        <f>D36+E36</f>
        <v>0</v>
      </c>
      <c r="H36" s="20"/>
      <c r="I36" s="20"/>
      <c r="J36" s="20"/>
      <c r="K36" s="20">
        <f>H36+I36</f>
        <v>0</v>
      </c>
      <c r="L36" s="20"/>
      <c r="M36" s="20"/>
      <c r="N36" s="20">
        <f>SUM(G36+K36)</f>
        <v>0</v>
      </c>
      <c r="O36" s="7"/>
    </row>
    <row r="37" spans="1:15" ht="12.75">
      <c r="A37" s="19"/>
      <c r="B37" s="58" t="s">
        <v>41</v>
      </c>
      <c r="C37" s="19"/>
      <c r="D37" s="20"/>
      <c r="E37" s="20"/>
      <c r="F37" s="35"/>
      <c r="G37" s="28">
        <f>D37+E37</f>
        <v>0</v>
      </c>
      <c r="H37" s="20"/>
      <c r="I37" s="20"/>
      <c r="J37" s="20"/>
      <c r="K37" s="20">
        <f>H37+I37</f>
        <v>0</v>
      </c>
      <c r="L37" s="20"/>
      <c r="M37" s="20"/>
      <c r="N37" s="20">
        <f>SUM(G37+K37)</f>
        <v>0</v>
      </c>
      <c r="O37" s="7"/>
    </row>
    <row r="38" spans="1:15" ht="12.75">
      <c r="A38" s="19"/>
      <c r="B38" s="58" t="s">
        <v>42</v>
      </c>
      <c r="C38" s="19"/>
      <c r="D38" s="20"/>
      <c r="E38" s="20"/>
      <c r="F38" s="35"/>
      <c r="G38" s="28">
        <f>D38+E38</f>
        <v>0</v>
      </c>
      <c r="H38" s="20"/>
      <c r="I38" s="20"/>
      <c r="J38" s="20"/>
      <c r="K38" s="20">
        <f>H38+I38</f>
        <v>0</v>
      </c>
      <c r="L38" s="20"/>
      <c r="M38" s="20"/>
      <c r="N38" s="20">
        <f>SUM(G38+K38)</f>
        <v>0</v>
      </c>
      <c r="O38" s="7"/>
    </row>
    <row r="39" spans="1:15" ht="12.75">
      <c r="A39" s="19"/>
      <c r="B39" s="58" t="s">
        <v>43</v>
      </c>
      <c r="C39" s="19"/>
      <c r="D39" s="20"/>
      <c r="E39" s="20"/>
      <c r="F39" s="35"/>
      <c r="G39" s="28">
        <v>0</v>
      </c>
      <c r="H39" s="20"/>
      <c r="I39" s="20"/>
      <c r="J39" s="20"/>
      <c r="K39" s="20">
        <f>H39+I39</f>
        <v>0</v>
      </c>
      <c r="L39" s="20"/>
      <c r="M39" s="20"/>
      <c r="N39" s="20">
        <f>SUM(G39+K39)</f>
        <v>0</v>
      </c>
      <c r="O39" s="7"/>
    </row>
    <row r="40" spans="1:15" ht="12.75">
      <c r="A40" s="19"/>
      <c r="B40" s="58"/>
      <c r="C40" s="19"/>
      <c r="D40" s="20"/>
      <c r="E40" s="20"/>
      <c r="F40" s="35"/>
      <c r="G40" s="28"/>
      <c r="H40" s="20"/>
      <c r="I40" s="20"/>
      <c r="J40" s="20"/>
      <c r="K40" s="20"/>
      <c r="L40" s="20"/>
      <c r="M40" s="20"/>
      <c r="N40" s="20"/>
      <c r="O40" s="7"/>
    </row>
    <row r="41" spans="1:15" ht="12.75">
      <c r="A41" s="19"/>
      <c r="B41" s="58" t="s">
        <v>44</v>
      </c>
      <c r="C41" s="19"/>
      <c r="D41" s="20"/>
      <c r="E41" s="20"/>
      <c r="F41" s="35"/>
      <c r="G41" s="28">
        <f>D41+E41</f>
        <v>0</v>
      </c>
      <c r="H41" s="20"/>
      <c r="I41" s="20"/>
      <c r="J41" s="20"/>
      <c r="K41" s="20">
        <f>H41+I41</f>
        <v>0</v>
      </c>
      <c r="L41" s="20"/>
      <c r="M41" s="20"/>
      <c r="N41" s="20">
        <f>SUM(G41+K41)</f>
        <v>0</v>
      </c>
      <c r="O41" s="7"/>
    </row>
    <row r="42" spans="1:15" ht="12.75">
      <c r="A42" s="19"/>
      <c r="B42" s="58" t="s">
        <v>45</v>
      </c>
      <c r="C42" s="19"/>
      <c r="D42" s="20"/>
      <c r="E42" s="20"/>
      <c r="F42" s="35"/>
      <c r="G42" s="28">
        <f>D42+E42</f>
        <v>0</v>
      </c>
      <c r="H42" s="20"/>
      <c r="I42" s="20"/>
      <c r="J42" s="20"/>
      <c r="K42" s="20">
        <f>H42+I42</f>
        <v>0</v>
      </c>
      <c r="L42" s="20"/>
      <c r="M42" s="20"/>
      <c r="N42" s="20">
        <f>SUM(G42+K42)</f>
        <v>0</v>
      </c>
      <c r="O42" s="7"/>
    </row>
    <row r="43" spans="1:15" ht="12.75">
      <c r="A43" s="19"/>
      <c r="B43" s="58" t="s">
        <v>46</v>
      </c>
      <c r="C43" s="19"/>
      <c r="D43" s="20"/>
      <c r="E43" s="20"/>
      <c r="F43" s="35"/>
      <c r="G43" s="28">
        <f>D43+E43</f>
        <v>0</v>
      </c>
      <c r="H43" s="20"/>
      <c r="I43" s="20"/>
      <c r="J43" s="20"/>
      <c r="K43" s="20">
        <f>H43+I43</f>
        <v>0</v>
      </c>
      <c r="L43" s="20"/>
      <c r="M43" s="20"/>
      <c r="N43" s="20">
        <f>SUM(G43+K43)</f>
        <v>0</v>
      </c>
      <c r="O43" s="7"/>
    </row>
    <row r="44" spans="1:15" ht="12.75">
      <c r="A44" s="19"/>
      <c r="B44" s="58"/>
      <c r="C44" s="19"/>
      <c r="D44" s="20"/>
      <c r="E44" s="20"/>
      <c r="F44" s="35"/>
      <c r="G44" s="28"/>
      <c r="H44" s="20"/>
      <c r="I44" s="20"/>
      <c r="J44" s="20"/>
      <c r="K44" s="20"/>
      <c r="L44" s="20"/>
      <c r="M44" s="20"/>
      <c r="N44" s="20"/>
      <c r="O44" s="7"/>
    </row>
    <row r="45" spans="1:15" ht="12.75">
      <c r="A45" s="19"/>
      <c r="B45" s="58" t="s">
        <v>47</v>
      </c>
      <c r="C45" s="19"/>
      <c r="D45" s="20"/>
      <c r="E45" s="20"/>
      <c r="F45" s="35"/>
      <c r="G45" s="28">
        <f>D45+E45</f>
        <v>0</v>
      </c>
      <c r="H45" s="20"/>
      <c r="I45" s="20"/>
      <c r="J45" s="20"/>
      <c r="K45" s="20">
        <f>H45+I45</f>
        <v>0</v>
      </c>
      <c r="L45" s="20"/>
      <c r="M45" s="20"/>
      <c r="N45" s="20">
        <f>SUM(G45+K45)</f>
        <v>0</v>
      </c>
      <c r="O45" s="7"/>
    </row>
    <row r="46" spans="1:15" ht="12.75">
      <c r="A46" s="19"/>
      <c r="B46" s="58" t="s">
        <v>48</v>
      </c>
      <c r="C46" s="19"/>
      <c r="D46" s="20"/>
      <c r="E46" s="20"/>
      <c r="F46" s="35"/>
      <c r="G46" s="28">
        <f>D46+E46</f>
        <v>0</v>
      </c>
      <c r="H46" s="20"/>
      <c r="I46" s="20"/>
      <c r="J46" s="20"/>
      <c r="K46" s="20">
        <f>H46+I46</f>
        <v>0</v>
      </c>
      <c r="L46" s="20"/>
      <c r="M46" s="20"/>
      <c r="N46" s="20">
        <f>SUM(G46+K46)</f>
        <v>0</v>
      </c>
      <c r="O46" s="7"/>
    </row>
    <row r="47" spans="1:15" ht="12.75">
      <c r="A47" s="19"/>
      <c r="B47" s="58" t="s">
        <v>49</v>
      </c>
      <c r="C47" s="19"/>
      <c r="D47" s="20"/>
      <c r="E47" s="20"/>
      <c r="F47" s="35"/>
      <c r="G47" s="28">
        <f>D47+E47</f>
        <v>0</v>
      </c>
      <c r="H47" s="20"/>
      <c r="I47" s="20"/>
      <c r="J47" s="20"/>
      <c r="K47" s="20">
        <f>H47+I47</f>
        <v>0</v>
      </c>
      <c r="L47" s="20"/>
      <c r="M47" s="20"/>
      <c r="N47" s="20">
        <f>SUM(G47+K47)</f>
        <v>0</v>
      </c>
      <c r="O47" s="7"/>
    </row>
    <row r="48" spans="1:15" ht="12.75">
      <c r="A48" s="19"/>
      <c r="B48" s="58"/>
      <c r="C48" s="19"/>
      <c r="D48" s="20"/>
      <c r="E48" s="20"/>
      <c r="F48" s="35"/>
      <c r="G48" s="28"/>
      <c r="H48" s="20"/>
      <c r="I48" s="20"/>
      <c r="J48" s="20"/>
      <c r="K48" s="20"/>
      <c r="L48" s="20"/>
      <c r="M48" s="20"/>
      <c r="N48" s="20"/>
      <c r="O48" s="7"/>
    </row>
    <row r="49" spans="1:15" ht="12.75">
      <c r="A49" s="19"/>
      <c r="B49" s="58" t="s">
        <v>50</v>
      </c>
      <c r="C49" s="19"/>
      <c r="D49" s="20"/>
      <c r="E49" s="20"/>
      <c r="F49" s="35"/>
      <c r="G49" s="28">
        <f>D49+E49</f>
        <v>0</v>
      </c>
      <c r="H49" s="20"/>
      <c r="I49" s="20"/>
      <c r="J49" s="20"/>
      <c r="K49" s="20">
        <f>H49+I49</f>
        <v>0</v>
      </c>
      <c r="L49" s="20"/>
      <c r="M49" s="20"/>
      <c r="N49" s="20">
        <f>SUM(G49+K49)</f>
        <v>0</v>
      </c>
      <c r="O49" s="7"/>
    </row>
    <row r="50" spans="1:15" ht="12.75">
      <c r="A50" s="19"/>
      <c r="B50" s="59"/>
      <c r="C50" s="44"/>
      <c r="D50" s="47"/>
      <c r="E50" s="47"/>
      <c r="F50" s="35"/>
      <c r="G50" s="48"/>
      <c r="H50" s="47"/>
      <c r="I50" s="47"/>
      <c r="J50" s="47"/>
      <c r="K50" s="20"/>
      <c r="L50" s="47"/>
      <c r="M50" s="47"/>
      <c r="N50" s="47"/>
      <c r="O50" s="7"/>
    </row>
    <row r="51" spans="1:15" ht="12.75">
      <c r="A51" s="19"/>
      <c r="B51" s="59" t="s">
        <v>51</v>
      </c>
      <c r="C51" s="44"/>
      <c r="D51" s="47"/>
      <c r="E51" s="47"/>
      <c r="F51" s="35"/>
      <c r="G51" s="48">
        <f>D51+E51</f>
        <v>0</v>
      </c>
      <c r="H51" s="47"/>
      <c r="I51" s="47"/>
      <c r="J51" s="47"/>
      <c r="K51" s="20">
        <f>H51+I51</f>
        <v>0</v>
      </c>
      <c r="L51" s="47"/>
      <c r="M51" s="47"/>
      <c r="N51" s="47">
        <f>SUM(G51+K51)</f>
        <v>0</v>
      </c>
      <c r="O51" s="7"/>
    </row>
    <row r="52" spans="1:15" s="16" customFormat="1" ht="12.75">
      <c r="A52" s="19"/>
      <c r="B52" s="58" t="s">
        <v>52</v>
      </c>
      <c r="C52" s="45"/>
      <c r="D52" s="20"/>
      <c r="E52" s="20"/>
      <c r="F52" s="35"/>
      <c r="G52" s="28">
        <f>D52+E52</f>
        <v>0</v>
      </c>
      <c r="H52" s="20"/>
      <c r="I52" s="20"/>
      <c r="J52" s="20"/>
      <c r="K52" s="20">
        <f>H52+I52</f>
        <v>0</v>
      </c>
      <c r="L52" s="20"/>
      <c r="M52" s="20"/>
      <c r="N52" s="20">
        <f>SUM(G52+K52)</f>
        <v>0</v>
      </c>
      <c r="O52" s="14"/>
    </row>
    <row r="53" spans="1:15" s="16" customFormat="1" ht="12.75">
      <c r="A53" s="19"/>
      <c r="B53" s="58" t="s">
        <v>53</v>
      </c>
      <c r="C53" s="19"/>
      <c r="D53" s="20"/>
      <c r="E53" s="20"/>
      <c r="F53" s="35"/>
      <c r="G53" s="28">
        <f>D53+E53</f>
        <v>0</v>
      </c>
      <c r="H53" s="20"/>
      <c r="I53" s="20"/>
      <c r="J53" s="20"/>
      <c r="K53" s="20">
        <f>H53+I53</f>
        <v>0</v>
      </c>
      <c r="L53" s="20"/>
      <c r="M53" s="20"/>
      <c r="N53" s="20">
        <f>SUM(G53+K53)</f>
        <v>0</v>
      </c>
      <c r="O53" s="26"/>
    </row>
    <row r="54" spans="1:15" s="15" customFormat="1" ht="12.75">
      <c r="A54" s="19"/>
      <c r="B54" s="58" t="s">
        <v>54</v>
      </c>
      <c r="C54" s="19"/>
      <c r="D54" s="20"/>
      <c r="E54" s="20"/>
      <c r="F54" s="35"/>
      <c r="G54" s="28">
        <f>D54+E54</f>
        <v>0</v>
      </c>
      <c r="H54" s="20"/>
      <c r="I54" s="20"/>
      <c r="J54" s="20"/>
      <c r="K54" s="20">
        <f>H54+I54</f>
        <v>0</v>
      </c>
      <c r="L54" s="20"/>
      <c r="M54" s="20"/>
      <c r="N54" s="20">
        <f>SUM(G54+K54)</f>
        <v>0</v>
      </c>
      <c r="O54" s="13"/>
    </row>
    <row r="55" spans="1:15" ht="12.75">
      <c r="A55" s="19"/>
      <c r="B55" s="58"/>
      <c r="C55" s="19"/>
      <c r="D55" s="20"/>
      <c r="E55" s="20"/>
      <c r="F55" s="35"/>
      <c r="G55" s="28"/>
      <c r="H55" s="20"/>
      <c r="I55" s="20"/>
      <c r="J55" s="20"/>
      <c r="K55" s="20"/>
      <c r="L55" s="20"/>
      <c r="M55" s="20"/>
      <c r="N55" s="20"/>
      <c r="O55" s="7"/>
    </row>
    <row r="56" spans="1:15" ht="12.75">
      <c r="A56" s="19"/>
      <c r="B56" s="58" t="s">
        <v>55</v>
      </c>
      <c r="C56" s="19"/>
      <c r="D56" s="20"/>
      <c r="E56" s="20"/>
      <c r="F56" s="35"/>
      <c r="G56" s="28">
        <f>D56+E56</f>
        <v>0</v>
      </c>
      <c r="H56" s="20"/>
      <c r="I56" s="20"/>
      <c r="J56" s="20"/>
      <c r="K56" s="20">
        <f>H56+I56</f>
        <v>0</v>
      </c>
      <c r="L56" s="20"/>
      <c r="M56" s="20"/>
      <c r="N56" s="20">
        <f>SUM(G56+K56)</f>
        <v>0</v>
      </c>
      <c r="O56" s="7"/>
    </row>
    <row r="57" spans="1:15" ht="12.75">
      <c r="A57" s="19"/>
      <c r="B57" s="58"/>
      <c r="C57" s="19"/>
      <c r="D57" s="20"/>
      <c r="E57" s="20"/>
      <c r="F57" s="35"/>
      <c r="G57" s="28"/>
      <c r="H57" s="20"/>
      <c r="I57" s="20"/>
      <c r="J57" s="20"/>
      <c r="K57" s="20">
        <f>H57+I57</f>
        <v>0</v>
      </c>
      <c r="L57" s="20"/>
      <c r="M57" s="20"/>
      <c r="N57" s="20">
        <f>SUM(G57+K57)</f>
        <v>0</v>
      </c>
      <c r="O57" s="7"/>
    </row>
    <row r="58" spans="1:15" ht="12.75">
      <c r="A58" s="19"/>
      <c r="B58" s="58" t="s">
        <v>56</v>
      </c>
      <c r="C58" s="19"/>
      <c r="D58" s="20"/>
      <c r="E58" s="20"/>
      <c r="F58" s="35"/>
      <c r="G58" s="28">
        <f>D58+E58</f>
        <v>0</v>
      </c>
      <c r="H58" s="20"/>
      <c r="I58" s="20"/>
      <c r="J58" s="20"/>
      <c r="K58" s="20">
        <f>H58+I58</f>
        <v>0</v>
      </c>
      <c r="L58" s="20"/>
      <c r="M58" s="20"/>
      <c r="N58" s="20">
        <f>SUM(G58+K58)</f>
        <v>0</v>
      </c>
      <c r="O58" s="7"/>
    </row>
    <row r="59" spans="1:15" ht="12.75">
      <c r="A59" s="19"/>
      <c r="B59" s="58" t="s">
        <v>57</v>
      </c>
      <c r="C59" s="19"/>
      <c r="D59" s="20"/>
      <c r="E59" s="20"/>
      <c r="F59" s="35"/>
      <c r="G59" s="28">
        <f>D59+E59</f>
        <v>0</v>
      </c>
      <c r="H59" s="20"/>
      <c r="I59" s="20"/>
      <c r="J59" s="20"/>
      <c r="K59" s="20">
        <f>H59+I59</f>
        <v>0</v>
      </c>
      <c r="L59" s="20"/>
      <c r="M59" s="20"/>
      <c r="N59" s="20">
        <f>SUM(G59+K59)</f>
        <v>0</v>
      </c>
      <c r="O59" s="7"/>
    </row>
    <row r="60" spans="1:15" ht="12.75">
      <c r="A60" s="19"/>
      <c r="B60" s="58"/>
      <c r="C60" s="19"/>
      <c r="D60" s="20"/>
      <c r="E60" s="20"/>
      <c r="F60" s="35"/>
      <c r="G60" s="28"/>
      <c r="H60" s="20"/>
      <c r="I60" s="20"/>
      <c r="J60" s="20"/>
      <c r="K60" s="20"/>
      <c r="L60" s="20"/>
      <c r="M60" s="20"/>
      <c r="N60" s="20"/>
      <c r="O60" s="7"/>
    </row>
    <row r="61" spans="1:15" ht="12.75">
      <c r="A61" s="19"/>
      <c r="B61" s="58" t="s">
        <v>58</v>
      </c>
      <c r="C61" s="19"/>
      <c r="D61" s="20"/>
      <c r="E61" s="20"/>
      <c r="F61" s="35"/>
      <c r="G61" s="28">
        <f>D61+E61</f>
        <v>0</v>
      </c>
      <c r="H61" s="20"/>
      <c r="I61" s="20"/>
      <c r="J61" s="20"/>
      <c r="K61" s="20">
        <f>H61+I61</f>
        <v>0</v>
      </c>
      <c r="L61" s="20"/>
      <c r="M61" s="20"/>
      <c r="N61" s="20">
        <f>SUM(G61+K61)</f>
        <v>0</v>
      </c>
      <c r="O61" s="7"/>
    </row>
    <row r="62" spans="1:15" ht="12.75">
      <c r="A62" s="19"/>
      <c r="B62" s="58" t="s">
        <v>59</v>
      </c>
      <c r="C62" s="19"/>
      <c r="D62" s="20"/>
      <c r="E62" s="20"/>
      <c r="F62" s="35"/>
      <c r="G62" s="28">
        <f>D62+E62</f>
        <v>0</v>
      </c>
      <c r="H62" s="20"/>
      <c r="I62" s="20"/>
      <c r="J62" s="20"/>
      <c r="K62" s="20">
        <f>H62+I62</f>
        <v>0</v>
      </c>
      <c r="L62" s="20"/>
      <c r="M62" s="20"/>
      <c r="N62" s="20">
        <f>SUM(G62+K62)</f>
        <v>0</v>
      </c>
      <c r="O62" s="7"/>
    </row>
    <row r="63" spans="1:15" ht="12.75">
      <c r="A63" s="19"/>
      <c r="B63" s="58" t="s">
        <v>60</v>
      </c>
      <c r="C63" s="19"/>
      <c r="D63" s="20"/>
      <c r="E63" s="20"/>
      <c r="F63" s="35"/>
      <c r="G63" s="28">
        <f>D63+E63</f>
        <v>0</v>
      </c>
      <c r="H63" s="20"/>
      <c r="I63" s="20"/>
      <c r="J63" s="20"/>
      <c r="K63" s="20">
        <f>H63+I63</f>
        <v>0</v>
      </c>
      <c r="L63" s="20"/>
      <c r="M63" s="20"/>
      <c r="N63" s="20">
        <f>SUM(G63+K63)</f>
        <v>0</v>
      </c>
      <c r="O63" s="7"/>
    </row>
    <row r="64" spans="1:15" ht="12.75">
      <c r="A64" s="19"/>
      <c r="B64" s="58" t="s">
        <v>61</v>
      </c>
      <c r="C64" s="19"/>
      <c r="D64" s="20"/>
      <c r="E64" s="20"/>
      <c r="F64" s="35"/>
      <c r="G64" s="28">
        <f>D64+E64</f>
        <v>0</v>
      </c>
      <c r="H64" s="20"/>
      <c r="I64" s="20"/>
      <c r="J64" s="20"/>
      <c r="K64" s="20">
        <f>H64+I64</f>
        <v>0</v>
      </c>
      <c r="L64" s="20"/>
      <c r="M64" s="20"/>
      <c r="N64" s="20">
        <f>SUM(G64+K64)</f>
        <v>0</v>
      </c>
      <c r="O64" s="7"/>
    </row>
    <row r="65" spans="1:15" ht="12.75">
      <c r="A65" s="19"/>
      <c r="B65" s="58" t="s">
        <v>62</v>
      </c>
      <c r="C65" s="19"/>
      <c r="D65" s="20"/>
      <c r="E65" s="20"/>
      <c r="F65" s="35"/>
      <c r="G65" s="28">
        <f>D65+E65</f>
        <v>0</v>
      </c>
      <c r="H65" s="20"/>
      <c r="I65" s="20"/>
      <c r="J65" s="20"/>
      <c r="K65" s="20">
        <f>H65+I65</f>
        <v>0</v>
      </c>
      <c r="L65" s="20"/>
      <c r="M65" s="20"/>
      <c r="N65" s="20">
        <f>SUM(G65+K65)</f>
        <v>0</v>
      </c>
      <c r="O65" s="7"/>
    </row>
    <row r="66" spans="1:15" ht="12.75">
      <c r="A66" s="19"/>
      <c r="B66" s="58"/>
      <c r="C66" s="19"/>
      <c r="D66" s="20"/>
      <c r="E66" s="20"/>
      <c r="F66" s="35"/>
      <c r="G66" s="28"/>
      <c r="H66" s="20"/>
      <c r="I66" s="20"/>
      <c r="J66" s="20"/>
      <c r="K66" s="20"/>
      <c r="L66" s="20"/>
      <c r="M66" s="20"/>
      <c r="N66" s="20"/>
      <c r="O66" s="7"/>
    </row>
    <row r="67" spans="1:15" ht="12.75">
      <c r="A67" s="19"/>
      <c r="B67" s="58" t="s">
        <v>63</v>
      </c>
      <c r="C67" s="19"/>
      <c r="D67" s="20"/>
      <c r="E67" s="20"/>
      <c r="F67" s="35"/>
      <c r="G67" s="28">
        <f>D67+E67</f>
        <v>0</v>
      </c>
      <c r="H67" s="20"/>
      <c r="I67" s="20"/>
      <c r="J67" s="20"/>
      <c r="K67" s="20">
        <f>H67+I67</f>
        <v>0</v>
      </c>
      <c r="L67" s="20"/>
      <c r="M67" s="20"/>
      <c r="N67" s="20">
        <f>SUM(G67+K67)</f>
        <v>0</v>
      </c>
      <c r="O67" s="7"/>
    </row>
    <row r="68" spans="1:15" ht="12.75">
      <c r="A68" s="19"/>
      <c r="B68" s="58"/>
      <c r="C68" s="19"/>
      <c r="D68" s="20"/>
      <c r="E68" s="20"/>
      <c r="F68" s="35"/>
      <c r="G68" s="28"/>
      <c r="H68" s="20"/>
      <c r="I68" s="20"/>
      <c r="J68" s="20"/>
      <c r="K68" s="20"/>
      <c r="L68" s="20"/>
      <c r="M68" s="20"/>
      <c r="N68" s="20"/>
      <c r="O68" s="7"/>
    </row>
    <row r="69" spans="1:15" ht="12.75">
      <c r="A69" s="19"/>
      <c r="B69" s="58" t="s">
        <v>64</v>
      </c>
      <c r="C69" s="19"/>
      <c r="D69" s="20"/>
      <c r="E69" s="20"/>
      <c r="F69" s="35"/>
      <c r="G69" s="28">
        <f>D69+E69</f>
        <v>0</v>
      </c>
      <c r="H69" s="20"/>
      <c r="I69" s="20"/>
      <c r="J69" s="20"/>
      <c r="K69" s="20">
        <f>H69+I69</f>
        <v>0</v>
      </c>
      <c r="L69" s="20"/>
      <c r="M69" s="20"/>
      <c r="N69" s="20">
        <f>SUM(G69+K69)</f>
        <v>0</v>
      </c>
      <c r="O69" s="7"/>
    </row>
    <row r="70" spans="1:15" ht="12.75">
      <c r="A70" s="19"/>
      <c r="B70" s="58"/>
      <c r="C70" s="19"/>
      <c r="D70" s="20"/>
      <c r="E70" s="20"/>
      <c r="F70" s="35"/>
      <c r="G70" s="28"/>
      <c r="H70" s="20"/>
      <c r="I70" s="20"/>
      <c r="J70" s="20"/>
      <c r="K70" s="20"/>
      <c r="L70" s="20"/>
      <c r="M70" s="20"/>
      <c r="N70" s="20"/>
      <c r="O70" s="7"/>
    </row>
    <row r="71" spans="1:15" ht="12.75">
      <c r="A71" s="19"/>
      <c r="B71" s="58" t="s">
        <v>65</v>
      </c>
      <c r="C71" s="19"/>
      <c r="D71" s="20"/>
      <c r="E71" s="20"/>
      <c r="F71" s="35"/>
      <c r="G71" s="28">
        <f>D71+E71</f>
        <v>0</v>
      </c>
      <c r="H71" s="20"/>
      <c r="I71" s="20"/>
      <c r="J71" s="20"/>
      <c r="K71" s="20">
        <f>H71+I71</f>
        <v>0</v>
      </c>
      <c r="L71" s="20"/>
      <c r="M71" s="20"/>
      <c r="N71" s="20">
        <f>SUM(G71+K71)</f>
        <v>0</v>
      </c>
      <c r="O71" s="7"/>
    </row>
    <row r="72" spans="1:15" ht="12.75">
      <c r="A72" s="19"/>
      <c r="B72" s="58"/>
      <c r="C72" s="19"/>
      <c r="D72" s="20"/>
      <c r="E72" s="20"/>
      <c r="F72" s="35"/>
      <c r="G72" s="28"/>
      <c r="H72" s="20"/>
      <c r="I72" s="20"/>
      <c r="J72" s="20"/>
      <c r="K72" s="20"/>
      <c r="L72" s="20"/>
      <c r="M72" s="20"/>
      <c r="N72" s="20"/>
      <c r="O72" s="7"/>
    </row>
    <row r="73" spans="1:15" ht="12.75">
      <c r="A73" s="19"/>
      <c r="B73" s="58" t="s">
        <v>66</v>
      </c>
      <c r="C73" s="19"/>
      <c r="D73" s="20"/>
      <c r="E73" s="20"/>
      <c r="F73" s="35"/>
      <c r="G73" s="28">
        <f>D73+E73</f>
        <v>0</v>
      </c>
      <c r="H73" s="20"/>
      <c r="I73" s="20"/>
      <c r="J73" s="20"/>
      <c r="K73" s="20">
        <f>H73+I73</f>
        <v>0</v>
      </c>
      <c r="L73" s="20"/>
      <c r="M73" s="20"/>
      <c r="N73" s="20">
        <f>SUM(G73+K73)</f>
        <v>0</v>
      </c>
      <c r="O73" s="7"/>
    </row>
    <row r="74" spans="1:15" ht="12.75">
      <c r="A74" s="19"/>
      <c r="B74" s="58" t="s">
        <v>67</v>
      </c>
      <c r="C74" s="19"/>
      <c r="D74" s="20"/>
      <c r="E74" s="20"/>
      <c r="F74" s="35"/>
      <c r="G74" s="28">
        <f>D74+E74</f>
        <v>0</v>
      </c>
      <c r="H74" s="20"/>
      <c r="I74" s="20"/>
      <c r="J74" s="20"/>
      <c r="K74" s="20">
        <f>H74+I74</f>
        <v>0</v>
      </c>
      <c r="L74" s="20"/>
      <c r="M74" s="20"/>
      <c r="N74" s="20">
        <f>SUM(G74+K74)</f>
        <v>0</v>
      </c>
      <c r="O74" s="7"/>
    </row>
    <row r="75" spans="1:15" ht="15.75" customHeight="1">
      <c r="A75" s="44"/>
      <c r="B75" s="58" t="s">
        <v>68</v>
      </c>
      <c r="C75" s="19"/>
      <c r="D75" s="20"/>
      <c r="E75" s="20"/>
      <c r="F75" s="35"/>
      <c r="G75" s="28">
        <f>D75+E75</f>
        <v>0</v>
      </c>
      <c r="H75" s="20"/>
      <c r="I75" s="20"/>
      <c r="J75" s="20"/>
      <c r="K75" s="20">
        <f>H75+I75</f>
        <v>0</v>
      </c>
      <c r="L75" s="20"/>
      <c r="M75" s="20"/>
      <c r="N75" s="20">
        <f>SUM(G75+K75)</f>
        <v>0</v>
      </c>
      <c r="O75" s="22"/>
    </row>
    <row r="76" spans="1:15" ht="12.75">
      <c r="A76" s="73"/>
      <c r="B76" s="49" t="s">
        <v>69</v>
      </c>
      <c r="C76" s="51">
        <f>SUM(C77:C137)</f>
        <v>0</v>
      </c>
      <c r="D76" s="51">
        <f>SUM(D77:D137)</f>
        <v>0</v>
      </c>
      <c r="E76" s="51">
        <f>SUM(E77:E137)</f>
        <v>0</v>
      </c>
      <c r="F76" s="52"/>
      <c r="G76" s="51">
        <f aca="true" t="shared" si="4" ref="G76:N76">SUM(G77:G137)</f>
        <v>0</v>
      </c>
      <c r="H76" s="51">
        <f t="shared" si="4"/>
        <v>0</v>
      </c>
      <c r="I76" s="51">
        <f t="shared" si="4"/>
        <v>0</v>
      </c>
      <c r="J76" s="51">
        <f t="shared" si="4"/>
        <v>0</v>
      </c>
      <c r="K76" s="51">
        <f t="shared" si="4"/>
        <v>0</v>
      </c>
      <c r="L76" s="51">
        <f t="shared" si="4"/>
        <v>0</v>
      </c>
      <c r="M76" s="51">
        <f t="shared" si="4"/>
        <v>0</v>
      </c>
      <c r="N76" s="51">
        <f t="shared" si="4"/>
        <v>0</v>
      </c>
      <c r="O76" s="74"/>
    </row>
    <row r="77" spans="1:15" ht="12.75">
      <c r="A77" s="27"/>
      <c r="B77" s="58" t="s">
        <v>70</v>
      </c>
      <c r="C77" s="19"/>
      <c r="D77" s="28"/>
      <c r="E77" s="28"/>
      <c r="F77" s="35"/>
      <c r="G77" s="28">
        <f>D77+E77</f>
        <v>0</v>
      </c>
      <c r="H77" s="28"/>
      <c r="I77" s="28"/>
      <c r="J77" s="28"/>
      <c r="K77" s="20">
        <f>H77+I77</f>
        <v>0</v>
      </c>
      <c r="L77" s="28"/>
      <c r="M77" s="28"/>
      <c r="N77" s="20">
        <f>SUM(G77+K77)</f>
        <v>0</v>
      </c>
      <c r="O77" s="22"/>
    </row>
    <row r="78" spans="1:15" s="1" customFormat="1" ht="12.75">
      <c r="A78" s="27"/>
      <c r="B78" s="58" t="s">
        <v>71</v>
      </c>
      <c r="C78" s="19"/>
      <c r="D78" s="28"/>
      <c r="E78" s="28"/>
      <c r="F78" s="35"/>
      <c r="G78" s="28">
        <f>D78+E78</f>
        <v>0</v>
      </c>
      <c r="H78" s="28"/>
      <c r="I78" s="28"/>
      <c r="J78" s="28"/>
      <c r="K78" s="20">
        <f aca="true" t="shared" si="5" ref="K78:K137">H78+I78</f>
        <v>0</v>
      </c>
      <c r="L78" s="28"/>
      <c r="M78" s="28"/>
      <c r="N78" s="20">
        <f>SUM(G78+K78)</f>
        <v>0</v>
      </c>
      <c r="O78" s="12"/>
    </row>
    <row r="79" spans="1:15" s="1" customFormat="1" ht="12.75">
      <c r="A79" s="27"/>
      <c r="B79" s="58" t="s">
        <v>72</v>
      </c>
      <c r="C79" s="19"/>
      <c r="D79" s="28"/>
      <c r="E79" s="28"/>
      <c r="F79" s="35"/>
      <c r="G79" s="28">
        <f>D79+E79</f>
        <v>0</v>
      </c>
      <c r="H79" s="28"/>
      <c r="I79" s="28"/>
      <c r="J79" s="28"/>
      <c r="K79" s="20">
        <f t="shared" si="5"/>
        <v>0</v>
      </c>
      <c r="L79" s="28"/>
      <c r="M79" s="28"/>
      <c r="N79" s="20">
        <f>SUM(G79+K79)</f>
        <v>0</v>
      </c>
      <c r="O79" s="12"/>
    </row>
    <row r="80" spans="1:15" s="1" customFormat="1" ht="12.75">
      <c r="A80" s="27"/>
      <c r="B80" s="58" t="s">
        <v>73</v>
      </c>
      <c r="C80" s="19"/>
      <c r="D80" s="28"/>
      <c r="E80" s="28"/>
      <c r="F80" s="35"/>
      <c r="G80" s="28">
        <f>D80+E80</f>
        <v>0</v>
      </c>
      <c r="H80" s="28"/>
      <c r="I80" s="28"/>
      <c r="J80" s="28"/>
      <c r="K80" s="20">
        <f t="shared" si="5"/>
        <v>0</v>
      </c>
      <c r="L80" s="28"/>
      <c r="M80" s="28"/>
      <c r="N80" s="20">
        <f>SUM(G80+K80)</f>
        <v>0</v>
      </c>
      <c r="O80" s="12"/>
    </row>
    <row r="81" spans="1:15" ht="12.75">
      <c r="A81" s="27"/>
      <c r="B81" s="58"/>
      <c r="C81" s="19"/>
      <c r="D81" s="28"/>
      <c r="E81" s="28"/>
      <c r="F81" s="38"/>
      <c r="G81" s="28"/>
      <c r="H81" s="28"/>
      <c r="I81" s="28"/>
      <c r="J81" s="28"/>
      <c r="K81" s="28"/>
      <c r="L81" s="28"/>
      <c r="M81" s="28"/>
      <c r="N81" s="20"/>
      <c r="O81" s="8"/>
    </row>
    <row r="82" spans="1:15" ht="12.75">
      <c r="A82" s="27"/>
      <c r="B82" s="58" t="s">
        <v>74</v>
      </c>
      <c r="C82" s="19"/>
      <c r="D82" s="28"/>
      <c r="E82" s="28"/>
      <c r="F82" s="35"/>
      <c r="G82" s="28">
        <f>D82+E82</f>
        <v>0</v>
      </c>
      <c r="H82" s="28"/>
      <c r="I82" s="28"/>
      <c r="J82" s="28"/>
      <c r="K82" s="20">
        <f t="shared" si="5"/>
        <v>0</v>
      </c>
      <c r="L82" s="28"/>
      <c r="M82" s="28"/>
      <c r="N82" s="20">
        <f>SUM(G82+K82)</f>
        <v>0</v>
      </c>
      <c r="O82" s="8"/>
    </row>
    <row r="83" spans="1:15" ht="12.75">
      <c r="A83" s="27"/>
      <c r="B83" s="58" t="s">
        <v>75</v>
      </c>
      <c r="C83" s="19"/>
      <c r="D83" s="28"/>
      <c r="E83" s="28"/>
      <c r="F83" s="35"/>
      <c r="G83" s="28">
        <f>D83+E83</f>
        <v>0</v>
      </c>
      <c r="H83" s="28"/>
      <c r="I83" s="28"/>
      <c r="J83" s="28"/>
      <c r="K83" s="20">
        <f t="shared" si="5"/>
        <v>0</v>
      </c>
      <c r="L83" s="28"/>
      <c r="M83" s="28"/>
      <c r="N83" s="20">
        <f>SUM(G83+K83)</f>
        <v>0</v>
      </c>
      <c r="O83" s="8"/>
    </row>
    <row r="84" spans="1:15" ht="12.75">
      <c r="A84" s="27"/>
      <c r="B84" s="58"/>
      <c r="C84" s="19"/>
      <c r="D84" s="28"/>
      <c r="E84" s="28"/>
      <c r="F84" s="35"/>
      <c r="G84" s="28"/>
      <c r="H84" s="28"/>
      <c r="I84" s="28"/>
      <c r="J84" s="28"/>
      <c r="K84" s="28"/>
      <c r="L84" s="28"/>
      <c r="M84" s="28"/>
      <c r="N84" s="20"/>
      <c r="O84" s="8"/>
    </row>
    <row r="85" spans="1:15" ht="12.75">
      <c r="A85" s="27"/>
      <c r="B85" s="58" t="s">
        <v>76</v>
      </c>
      <c r="C85" s="19"/>
      <c r="D85" s="28"/>
      <c r="E85" s="28"/>
      <c r="F85" s="35"/>
      <c r="G85" s="28">
        <f>D85+E85</f>
        <v>0</v>
      </c>
      <c r="H85" s="28"/>
      <c r="I85" s="28"/>
      <c r="J85" s="28"/>
      <c r="K85" s="20">
        <f t="shared" si="5"/>
        <v>0</v>
      </c>
      <c r="L85" s="28"/>
      <c r="M85" s="28"/>
      <c r="N85" s="20">
        <f>SUM(G85+K85)</f>
        <v>0</v>
      </c>
      <c r="O85" s="8"/>
    </row>
    <row r="86" spans="1:15" ht="12.75">
      <c r="A86" s="27"/>
      <c r="B86" s="58"/>
      <c r="C86" s="19"/>
      <c r="D86" s="28"/>
      <c r="E86" s="28"/>
      <c r="F86" s="35"/>
      <c r="G86" s="28"/>
      <c r="H86" s="28"/>
      <c r="I86" s="28"/>
      <c r="J86" s="28"/>
      <c r="K86" s="28"/>
      <c r="L86" s="28"/>
      <c r="M86" s="28"/>
      <c r="N86" s="20"/>
      <c r="O86" s="8"/>
    </row>
    <row r="87" spans="1:15" ht="12.75">
      <c r="A87" s="27"/>
      <c r="B87" s="58" t="s">
        <v>77</v>
      </c>
      <c r="C87" s="19"/>
      <c r="D87" s="28"/>
      <c r="E87" s="28"/>
      <c r="F87" s="35"/>
      <c r="G87" s="28">
        <f>D87+E87</f>
        <v>0</v>
      </c>
      <c r="H87" s="28"/>
      <c r="I87" s="28"/>
      <c r="J87" s="28"/>
      <c r="K87" s="20">
        <f t="shared" si="5"/>
        <v>0</v>
      </c>
      <c r="L87" s="28"/>
      <c r="M87" s="28"/>
      <c r="N87" s="20">
        <f>SUM(G87+K87)</f>
        <v>0</v>
      </c>
      <c r="O87" s="8"/>
    </row>
    <row r="88" spans="1:15" ht="12.75">
      <c r="A88" s="27"/>
      <c r="B88" s="58"/>
      <c r="C88" s="19"/>
      <c r="D88" s="28"/>
      <c r="E88" s="28"/>
      <c r="F88" s="35"/>
      <c r="G88" s="28"/>
      <c r="H88" s="28"/>
      <c r="I88" s="28"/>
      <c r="J88" s="28"/>
      <c r="K88" s="28"/>
      <c r="L88" s="28"/>
      <c r="M88" s="28"/>
      <c r="N88" s="20"/>
      <c r="O88" s="8"/>
    </row>
    <row r="89" spans="1:15" ht="12.75">
      <c r="A89" s="27"/>
      <c r="B89" s="58" t="s">
        <v>78</v>
      </c>
      <c r="C89" s="19"/>
      <c r="D89" s="28"/>
      <c r="E89" s="28"/>
      <c r="F89" s="35"/>
      <c r="G89" s="28">
        <f>D89+E89</f>
        <v>0</v>
      </c>
      <c r="H89" s="28"/>
      <c r="I89" s="28"/>
      <c r="J89" s="28"/>
      <c r="K89" s="20">
        <f t="shared" si="5"/>
        <v>0</v>
      </c>
      <c r="L89" s="28"/>
      <c r="M89" s="28"/>
      <c r="N89" s="20">
        <f>SUM(G89+K89)</f>
        <v>0</v>
      </c>
      <c r="O89" s="8"/>
    </row>
    <row r="90" spans="1:15" ht="12.75">
      <c r="A90" s="27"/>
      <c r="B90" s="58" t="s">
        <v>79</v>
      </c>
      <c r="C90" s="19"/>
      <c r="D90" s="28"/>
      <c r="E90" s="28"/>
      <c r="F90" s="35"/>
      <c r="G90" s="28">
        <f>D90+E90</f>
        <v>0</v>
      </c>
      <c r="H90" s="28"/>
      <c r="I90" s="28"/>
      <c r="J90" s="28"/>
      <c r="K90" s="20">
        <f t="shared" si="5"/>
        <v>0</v>
      </c>
      <c r="L90" s="28"/>
      <c r="M90" s="28"/>
      <c r="N90" s="20">
        <f>SUM(G90+K90)</f>
        <v>0</v>
      </c>
      <c r="O90" s="8"/>
    </row>
    <row r="91" spans="1:15" ht="12.75">
      <c r="A91" s="27"/>
      <c r="B91" s="58" t="s">
        <v>80</v>
      </c>
      <c r="C91" s="19"/>
      <c r="D91" s="28"/>
      <c r="E91" s="28"/>
      <c r="F91" s="35"/>
      <c r="G91" s="28">
        <f>D91+E91</f>
        <v>0</v>
      </c>
      <c r="H91" s="28"/>
      <c r="I91" s="28"/>
      <c r="J91" s="28"/>
      <c r="K91" s="20">
        <f t="shared" si="5"/>
        <v>0</v>
      </c>
      <c r="L91" s="28"/>
      <c r="M91" s="28"/>
      <c r="N91" s="20">
        <f>SUM(G91+K91)</f>
        <v>0</v>
      </c>
      <c r="O91" s="8"/>
    </row>
    <row r="92" spans="1:15" ht="12.75">
      <c r="A92" s="27"/>
      <c r="B92" s="58"/>
      <c r="C92" s="19"/>
      <c r="D92" s="28"/>
      <c r="E92" s="28"/>
      <c r="F92" s="35"/>
      <c r="G92" s="28"/>
      <c r="H92" s="28"/>
      <c r="I92" s="28"/>
      <c r="J92" s="28"/>
      <c r="K92" s="28"/>
      <c r="L92" s="28"/>
      <c r="M92" s="28"/>
      <c r="N92" s="20"/>
      <c r="O92" s="8"/>
    </row>
    <row r="93" spans="1:15" ht="12.75">
      <c r="A93" s="27"/>
      <c r="B93" s="58" t="s">
        <v>81</v>
      </c>
      <c r="C93" s="19"/>
      <c r="D93" s="28"/>
      <c r="E93" s="28"/>
      <c r="F93" s="35"/>
      <c r="G93" s="28">
        <f>D93+E93</f>
        <v>0</v>
      </c>
      <c r="H93" s="28"/>
      <c r="I93" s="28"/>
      <c r="J93" s="28"/>
      <c r="K93" s="20">
        <f t="shared" si="5"/>
        <v>0</v>
      </c>
      <c r="L93" s="28"/>
      <c r="M93" s="28"/>
      <c r="N93" s="20">
        <f>SUM(G93+K93)</f>
        <v>0</v>
      </c>
      <c r="O93" s="8"/>
    </row>
    <row r="94" spans="1:15" ht="12.75">
      <c r="A94" s="27"/>
      <c r="B94" s="58"/>
      <c r="C94" s="19"/>
      <c r="D94" s="28"/>
      <c r="E94" s="28"/>
      <c r="F94" s="35"/>
      <c r="G94" s="28"/>
      <c r="H94" s="28"/>
      <c r="I94" s="28"/>
      <c r="J94" s="28"/>
      <c r="K94" s="28"/>
      <c r="L94" s="28"/>
      <c r="M94" s="28"/>
      <c r="N94" s="20"/>
      <c r="O94" s="8"/>
    </row>
    <row r="95" spans="1:15" ht="12.75">
      <c r="A95" s="27"/>
      <c r="B95" s="58" t="s">
        <v>82</v>
      </c>
      <c r="C95" s="19"/>
      <c r="D95" s="28"/>
      <c r="E95" s="28"/>
      <c r="F95" s="35"/>
      <c r="G95" s="28">
        <f>D95+E95</f>
        <v>0</v>
      </c>
      <c r="H95" s="28"/>
      <c r="I95" s="28"/>
      <c r="J95" s="28"/>
      <c r="K95" s="20">
        <f t="shared" si="5"/>
        <v>0</v>
      </c>
      <c r="L95" s="28"/>
      <c r="M95" s="28"/>
      <c r="N95" s="20">
        <f>SUM(G95+K95)</f>
        <v>0</v>
      </c>
      <c r="O95" s="8"/>
    </row>
    <row r="96" spans="1:15" ht="12.75">
      <c r="A96" s="27"/>
      <c r="B96" s="58"/>
      <c r="C96" s="19"/>
      <c r="D96" s="28"/>
      <c r="E96" s="28"/>
      <c r="F96" s="35"/>
      <c r="G96" s="28"/>
      <c r="H96" s="28"/>
      <c r="I96" s="28"/>
      <c r="J96" s="28"/>
      <c r="K96" s="28"/>
      <c r="L96" s="28"/>
      <c r="M96" s="28"/>
      <c r="N96" s="20"/>
      <c r="O96" s="8"/>
    </row>
    <row r="97" spans="1:15" ht="12.75">
      <c r="A97" s="27"/>
      <c r="B97" s="58" t="s">
        <v>83</v>
      </c>
      <c r="C97" s="19"/>
      <c r="D97" s="28"/>
      <c r="E97" s="28"/>
      <c r="F97" s="35"/>
      <c r="G97" s="28">
        <f>D97+E97</f>
        <v>0</v>
      </c>
      <c r="H97" s="28"/>
      <c r="I97" s="28"/>
      <c r="J97" s="28"/>
      <c r="K97" s="20">
        <f t="shared" si="5"/>
        <v>0</v>
      </c>
      <c r="L97" s="28"/>
      <c r="M97" s="28"/>
      <c r="N97" s="20">
        <f>SUM(G97+K97)</f>
        <v>0</v>
      </c>
      <c r="O97" s="8"/>
    </row>
    <row r="98" spans="1:15" ht="12.75">
      <c r="A98" s="27"/>
      <c r="B98" s="58" t="s">
        <v>84</v>
      </c>
      <c r="C98" s="19"/>
      <c r="D98" s="28"/>
      <c r="E98" s="28"/>
      <c r="F98" s="35"/>
      <c r="G98" s="28">
        <f>D98+E98</f>
        <v>0</v>
      </c>
      <c r="H98" s="28"/>
      <c r="I98" s="28"/>
      <c r="J98" s="28"/>
      <c r="K98" s="20">
        <f t="shared" si="5"/>
        <v>0</v>
      </c>
      <c r="L98" s="28"/>
      <c r="M98" s="28"/>
      <c r="N98" s="20">
        <f>SUM(G98+K98)</f>
        <v>0</v>
      </c>
      <c r="O98" s="8"/>
    </row>
    <row r="99" spans="1:15" ht="12.75">
      <c r="A99" s="27"/>
      <c r="B99" s="58"/>
      <c r="C99" s="19"/>
      <c r="D99" s="28"/>
      <c r="E99" s="28"/>
      <c r="F99" s="38"/>
      <c r="G99" s="28"/>
      <c r="H99" s="28"/>
      <c r="I99" s="28"/>
      <c r="J99" s="28"/>
      <c r="K99" s="28"/>
      <c r="L99" s="28"/>
      <c r="M99" s="28"/>
      <c r="N99" s="20"/>
      <c r="O99" s="8"/>
    </row>
    <row r="100" spans="1:15" ht="12.75">
      <c r="A100" s="27"/>
      <c r="B100" s="58" t="s">
        <v>85</v>
      </c>
      <c r="C100" s="19"/>
      <c r="D100" s="28"/>
      <c r="E100" s="28"/>
      <c r="F100" s="35"/>
      <c r="G100" s="28">
        <f>D100+E100</f>
        <v>0</v>
      </c>
      <c r="H100" s="28"/>
      <c r="I100" s="28"/>
      <c r="J100" s="28"/>
      <c r="K100" s="20">
        <f t="shared" si="5"/>
        <v>0</v>
      </c>
      <c r="L100" s="28"/>
      <c r="M100" s="28"/>
      <c r="N100" s="20">
        <f>SUM(G100+K100)</f>
        <v>0</v>
      </c>
      <c r="O100" s="24"/>
    </row>
    <row r="101" spans="1:15" s="1" customFormat="1" ht="12.75">
      <c r="A101" s="27"/>
      <c r="B101" s="58" t="s">
        <v>86</v>
      </c>
      <c r="C101" s="19"/>
      <c r="D101" s="28"/>
      <c r="E101" s="28"/>
      <c r="F101" s="35"/>
      <c r="G101" s="28">
        <f>D101+E101</f>
        <v>0</v>
      </c>
      <c r="H101" s="28"/>
      <c r="I101" s="28"/>
      <c r="J101" s="28"/>
      <c r="K101" s="20">
        <f t="shared" si="5"/>
        <v>0</v>
      </c>
      <c r="L101" s="28"/>
      <c r="M101" s="28"/>
      <c r="N101" s="20">
        <f>SUM(G101+K101)</f>
        <v>0</v>
      </c>
      <c r="O101" s="25"/>
    </row>
    <row r="102" spans="1:15" ht="12" customHeight="1">
      <c r="A102" s="27"/>
      <c r="B102" s="58" t="s">
        <v>87</v>
      </c>
      <c r="C102" s="19"/>
      <c r="D102" s="28"/>
      <c r="E102" s="28"/>
      <c r="F102" s="35"/>
      <c r="G102" s="28">
        <f>D102+E102</f>
        <v>0</v>
      </c>
      <c r="H102" s="28"/>
      <c r="I102" s="28"/>
      <c r="J102" s="28"/>
      <c r="K102" s="20">
        <f t="shared" si="5"/>
        <v>0</v>
      </c>
      <c r="L102" s="28"/>
      <c r="M102" s="28"/>
      <c r="N102" s="20">
        <f>SUM(G102+K102)</f>
        <v>0</v>
      </c>
      <c r="O102" s="23"/>
    </row>
    <row r="103" spans="1:15" ht="12.75">
      <c r="A103" s="27"/>
      <c r="B103" s="58" t="s">
        <v>88</v>
      </c>
      <c r="C103" s="19"/>
      <c r="D103" s="28"/>
      <c r="E103" s="28"/>
      <c r="F103" s="35"/>
      <c r="G103" s="28">
        <f>D103+E103</f>
        <v>0</v>
      </c>
      <c r="H103" s="28"/>
      <c r="I103" s="28"/>
      <c r="J103" s="28"/>
      <c r="K103" s="20">
        <f t="shared" si="5"/>
        <v>0</v>
      </c>
      <c r="L103" s="28"/>
      <c r="M103" s="28"/>
      <c r="N103" s="20">
        <f>SUM(G103+K103)</f>
        <v>0</v>
      </c>
      <c r="O103" s="8"/>
    </row>
    <row r="104" spans="1:15" ht="12.75">
      <c r="A104" s="27"/>
      <c r="B104" s="58"/>
      <c r="C104" s="19"/>
      <c r="D104" s="28"/>
      <c r="E104" s="28"/>
      <c r="F104" s="38"/>
      <c r="G104" s="28"/>
      <c r="H104" s="28"/>
      <c r="I104" s="28"/>
      <c r="J104" s="28"/>
      <c r="K104" s="28"/>
      <c r="L104" s="28"/>
      <c r="M104" s="28"/>
      <c r="N104" s="20"/>
      <c r="O104" s="8"/>
    </row>
    <row r="105" spans="1:15" ht="12.75">
      <c r="A105" s="27"/>
      <c r="B105" s="58" t="s">
        <v>89</v>
      </c>
      <c r="C105" s="19"/>
      <c r="D105" s="28"/>
      <c r="E105" s="28"/>
      <c r="F105" s="35"/>
      <c r="G105" s="28">
        <f>D105+E105</f>
        <v>0</v>
      </c>
      <c r="H105" s="28"/>
      <c r="I105" s="28"/>
      <c r="J105" s="28"/>
      <c r="K105" s="20">
        <f t="shared" si="5"/>
        <v>0</v>
      </c>
      <c r="L105" s="28"/>
      <c r="M105" s="28"/>
      <c r="N105" s="20">
        <f>SUM(G105+K105)</f>
        <v>0</v>
      </c>
      <c r="O105" s="8"/>
    </row>
    <row r="106" spans="1:15" ht="12.75">
      <c r="A106" s="27"/>
      <c r="B106" s="58" t="s">
        <v>90</v>
      </c>
      <c r="C106" s="19"/>
      <c r="D106" s="28"/>
      <c r="E106" s="28"/>
      <c r="F106" s="35"/>
      <c r="G106" s="28">
        <f>D106+E106</f>
        <v>0</v>
      </c>
      <c r="H106" s="28"/>
      <c r="I106" s="28"/>
      <c r="J106" s="28"/>
      <c r="K106" s="20">
        <f t="shared" si="5"/>
        <v>0</v>
      </c>
      <c r="L106" s="28"/>
      <c r="M106" s="28"/>
      <c r="N106" s="20">
        <f>SUM(G106+K106)</f>
        <v>0</v>
      </c>
      <c r="O106" s="8"/>
    </row>
    <row r="107" spans="1:15" ht="12.75">
      <c r="A107" s="27"/>
      <c r="B107" s="58" t="s">
        <v>91</v>
      </c>
      <c r="C107" s="19"/>
      <c r="D107" s="28"/>
      <c r="E107" s="28"/>
      <c r="F107" s="35"/>
      <c r="G107" s="28">
        <f>D107+E107</f>
        <v>0</v>
      </c>
      <c r="H107" s="28"/>
      <c r="I107" s="28"/>
      <c r="J107" s="28"/>
      <c r="K107" s="20">
        <f t="shared" si="5"/>
        <v>0</v>
      </c>
      <c r="L107" s="28"/>
      <c r="M107" s="28"/>
      <c r="N107" s="20">
        <f>SUM(G107+K107)</f>
        <v>0</v>
      </c>
      <c r="O107" s="8"/>
    </row>
    <row r="108" spans="1:15" ht="12.75">
      <c r="A108" s="27"/>
      <c r="B108" s="58" t="s">
        <v>92</v>
      </c>
      <c r="C108" s="19"/>
      <c r="D108" s="28"/>
      <c r="E108" s="28"/>
      <c r="F108" s="35"/>
      <c r="G108" s="28">
        <f>D108+E108</f>
        <v>0</v>
      </c>
      <c r="H108" s="28"/>
      <c r="I108" s="28"/>
      <c r="J108" s="28"/>
      <c r="K108" s="20">
        <f t="shared" si="5"/>
        <v>0</v>
      </c>
      <c r="L108" s="28"/>
      <c r="M108" s="28"/>
      <c r="N108" s="20">
        <f>SUM(G108+K108)</f>
        <v>0</v>
      </c>
      <c r="O108" s="8"/>
    </row>
    <row r="109" spans="1:15" ht="12.75">
      <c r="A109" s="27"/>
      <c r="B109" s="58"/>
      <c r="C109" s="19"/>
      <c r="D109" s="28"/>
      <c r="E109" s="28"/>
      <c r="F109" s="35"/>
      <c r="G109" s="28"/>
      <c r="H109" s="28"/>
      <c r="I109" s="28"/>
      <c r="J109" s="28"/>
      <c r="K109" s="28"/>
      <c r="L109" s="28"/>
      <c r="M109" s="28"/>
      <c r="N109" s="20"/>
      <c r="O109" s="8"/>
    </row>
    <row r="110" spans="1:15" ht="12.75">
      <c r="A110" s="27"/>
      <c r="B110" s="58" t="s">
        <v>93</v>
      </c>
      <c r="C110" s="19"/>
      <c r="D110" s="28"/>
      <c r="E110" s="28"/>
      <c r="F110" s="35"/>
      <c r="G110" s="28">
        <f>D110+E110</f>
        <v>0</v>
      </c>
      <c r="H110" s="28"/>
      <c r="I110" s="28"/>
      <c r="J110" s="28"/>
      <c r="K110" s="20">
        <f t="shared" si="5"/>
        <v>0</v>
      </c>
      <c r="L110" s="28"/>
      <c r="M110" s="28"/>
      <c r="N110" s="20">
        <f>SUM(G110+K110)</f>
        <v>0</v>
      </c>
      <c r="O110" s="8"/>
    </row>
    <row r="111" spans="1:15" ht="12.75">
      <c r="A111" s="27"/>
      <c r="B111" s="58" t="s">
        <v>94</v>
      </c>
      <c r="C111" s="19"/>
      <c r="D111" s="28"/>
      <c r="E111" s="28"/>
      <c r="F111" s="35"/>
      <c r="G111" s="28">
        <f>D111+E111</f>
        <v>0</v>
      </c>
      <c r="H111" s="28"/>
      <c r="I111" s="28"/>
      <c r="J111" s="28"/>
      <c r="K111" s="20">
        <f t="shared" si="5"/>
        <v>0</v>
      </c>
      <c r="L111" s="28"/>
      <c r="M111" s="28"/>
      <c r="N111" s="20">
        <f>SUM(G111+K111)</f>
        <v>0</v>
      </c>
      <c r="O111" s="8"/>
    </row>
    <row r="112" spans="1:15" ht="12.75">
      <c r="A112" s="27"/>
      <c r="B112" s="58"/>
      <c r="C112" s="19"/>
      <c r="D112" s="28"/>
      <c r="E112" s="28"/>
      <c r="F112" s="35"/>
      <c r="G112" s="28"/>
      <c r="H112" s="28"/>
      <c r="I112" s="28"/>
      <c r="J112" s="28"/>
      <c r="K112" s="28"/>
      <c r="L112" s="28"/>
      <c r="M112" s="28"/>
      <c r="N112" s="20"/>
      <c r="O112" s="8"/>
    </row>
    <row r="113" spans="1:15" ht="12.75">
      <c r="A113" s="27"/>
      <c r="B113" s="58" t="s">
        <v>95</v>
      </c>
      <c r="C113" s="19"/>
      <c r="D113" s="28"/>
      <c r="E113" s="28"/>
      <c r="F113" s="35"/>
      <c r="G113" s="28">
        <f>D113+E113</f>
        <v>0</v>
      </c>
      <c r="H113" s="28"/>
      <c r="I113" s="28"/>
      <c r="J113" s="28"/>
      <c r="K113" s="20">
        <f t="shared" si="5"/>
        <v>0</v>
      </c>
      <c r="L113" s="28"/>
      <c r="M113" s="28"/>
      <c r="N113" s="20">
        <f>SUM(G113+K113)</f>
        <v>0</v>
      </c>
      <c r="O113" s="8"/>
    </row>
    <row r="114" spans="1:15" ht="12.75">
      <c r="A114" s="27"/>
      <c r="B114" s="58" t="s">
        <v>96</v>
      </c>
      <c r="C114" s="19"/>
      <c r="D114" s="28"/>
      <c r="E114" s="28"/>
      <c r="F114" s="35"/>
      <c r="G114" s="28">
        <f>D114+E114</f>
        <v>0</v>
      </c>
      <c r="H114" s="28"/>
      <c r="I114" s="28"/>
      <c r="J114" s="28"/>
      <c r="K114" s="20">
        <f t="shared" si="5"/>
        <v>0</v>
      </c>
      <c r="L114" s="28"/>
      <c r="M114" s="28"/>
      <c r="N114" s="20">
        <f>SUM(G114+K114)</f>
        <v>0</v>
      </c>
      <c r="O114" s="8"/>
    </row>
    <row r="115" spans="1:15" ht="12.75">
      <c r="A115" s="27"/>
      <c r="B115" s="58"/>
      <c r="C115" s="19"/>
      <c r="D115" s="28"/>
      <c r="E115" s="28"/>
      <c r="F115" s="35"/>
      <c r="G115" s="28"/>
      <c r="H115" s="28"/>
      <c r="I115" s="28"/>
      <c r="J115" s="28"/>
      <c r="K115" s="28"/>
      <c r="L115" s="28"/>
      <c r="M115" s="28"/>
      <c r="N115" s="20"/>
      <c r="O115" s="8"/>
    </row>
    <row r="116" spans="1:15" ht="12.75">
      <c r="A116" s="27"/>
      <c r="B116" s="58" t="s">
        <v>97</v>
      </c>
      <c r="C116" s="19"/>
      <c r="D116" s="28"/>
      <c r="E116" s="28"/>
      <c r="F116" s="35"/>
      <c r="G116" s="28">
        <f>D116+E116</f>
        <v>0</v>
      </c>
      <c r="H116" s="28"/>
      <c r="I116" s="28"/>
      <c r="J116" s="28"/>
      <c r="K116" s="20">
        <f t="shared" si="5"/>
        <v>0</v>
      </c>
      <c r="L116" s="28"/>
      <c r="M116" s="28"/>
      <c r="N116" s="20">
        <f>SUM(G116+K116)</f>
        <v>0</v>
      </c>
      <c r="O116" s="8"/>
    </row>
    <row r="117" spans="1:15" ht="12.75">
      <c r="A117" s="27"/>
      <c r="B117" s="58" t="s">
        <v>98</v>
      </c>
      <c r="C117" s="19"/>
      <c r="D117" s="28"/>
      <c r="E117" s="28"/>
      <c r="F117" s="35"/>
      <c r="G117" s="28">
        <f>D117+E117</f>
        <v>0</v>
      </c>
      <c r="H117" s="28"/>
      <c r="I117" s="28"/>
      <c r="J117" s="28"/>
      <c r="K117" s="20">
        <f t="shared" si="5"/>
        <v>0</v>
      </c>
      <c r="L117" s="28"/>
      <c r="M117" s="28"/>
      <c r="N117" s="20">
        <f>SUM(G117+K117)</f>
        <v>0</v>
      </c>
      <c r="O117" s="8"/>
    </row>
    <row r="118" spans="1:15" ht="12.75">
      <c r="A118" s="27"/>
      <c r="B118" s="58" t="s">
        <v>99</v>
      </c>
      <c r="C118" s="19"/>
      <c r="D118" s="28"/>
      <c r="E118" s="28"/>
      <c r="F118" s="35"/>
      <c r="G118" s="28">
        <f>D118+E118</f>
        <v>0</v>
      </c>
      <c r="H118" s="28"/>
      <c r="I118" s="28"/>
      <c r="J118" s="28"/>
      <c r="K118" s="20">
        <f t="shared" si="5"/>
        <v>0</v>
      </c>
      <c r="L118" s="28"/>
      <c r="M118" s="28"/>
      <c r="N118" s="20">
        <f>SUM(G118+K118)</f>
        <v>0</v>
      </c>
      <c r="O118" s="8"/>
    </row>
    <row r="119" spans="1:15" ht="12.75">
      <c r="A119" s="27"/>
      <c r="B119" s="58"/>
      <c r="C119" s="19"/>
      <c r="D119" s="28"/>
      <c r="E119" s="28"/>
      <c r="F119" s="35"/>
      <c r="G119" s="28"/>
      <c r="H119" s="28"/>
      <c r="I119" s="28"/>
      <c r="J119" s="28"/>
      <c r="K119" s="28"/>
      <c r="L119" s="28"/>
      <c r="M119" s="28"/>
      <c r="N119" s="20"/>
      <c r="O119" s="8"/>
    </row>
    <row r="120" spans="1:15" ht="12.75">
      <c r="A120" s="27"/>
      <c r="B120" s="58" t="s">
        <v>100</v>
      </c>
      <c r="C120" s="19"/>
      <c r="D120" s="28"/>
      <c r="E120" s="28"/>
      <c r="F120" s="35"/>
      <c r="G120" s="28">
        <f>D120+E120</f>
        <v>0</v>
      </c>
      <c r="H120" s="28"/>
      <c r="I120" s="28"/>
      <c r="J120" s="28"/>
      <c r="K120" s="20">
        <f t="shared" si="5"/>
        <v>0</v>
      </c>
      <c r="L120" s="28"/>
      <c r="M120" s="28"/>
      <c r="N120" s="20">
        <f>SUM(G120+K120)</f>
        <v>0</v>
      </c>
      <c r="O120" s="8"/>
    </row>
    <row r="121" spans="1:15" ht="12.75">
      <c r="A121" s="27"/>
      <c r="B121" s="58" t="s">
        <v>101</v>
      </c>
      <c r="C121" s="19"/>
      <c r="D121" s="28"/>
      <c r="E121" s="28"/>
      <c r="F121" s="35"/>
      <c r="G121" s="28">
        <f>D121+E121</f>
        <v>0</v>
      </c>
      <c r="H121" s="28"/>
      <c r="I121" s="28"/>
      <c r="J121" s="28"/>
      <c r="K121" s="20">
        <f t="shared" si="5"/>
        <v>0</v>
      </c>
      <c r="L121" s="28"/>
      <c r="M121" s="28"/>
      <c r="N121" s="20">
        <f>SUM(G121+K121)</f>
        <v>0</v>
      </c>
      <c r="O121" s="8"/>
    </row>
    <row r="122" spans="1:15" ht="12.75">
      <c r="A122" s="27"/>
      <c r="B122" s="58"/>
      <c r="C122" s="19"/>
      <c r="D122" s="28"/>
      <c r="E122" s="28"/>
      <c r="F122" s="38"/>
      <c r="G122" s="28"/>
      <c r="H122" s="28"/>
      <c r="I122" s="28"/>
      <c r="J122" s="28"/>
      <c r="K122" s="28"/>
      <c r="L122" s="28"/>
      <c r="M122" s="28"/>
      <c r="N122" s="28"/>
      <c r="O122" s="8"/>
    </row>
    <row r="123" spans="1:15" ht="12.75">
      <c r="A123" s="27"/>
      <c r="B123" s="58" t="s">
        <v>102</v>
      </c>
      <c r="C123" s="19"/>
      <c r="D123" s="28"/>
      <c r="E123" s="28"/>
      <c r="F123" s="35"/>
      <c r="G123" s="28">
        <f>D123+E123</f>
        <v>0</v>
      </c>
      <c r="H123" s="28"/>
      <c r="I123" s="28"/>
      <c r="J123" s="28"/>
      <c r="K123" s="20">
        <f t="shared" si="5"/>
        <v>0</v>
      </c>
      <c r="L123" s="28"/>
      <c r="M123" s="28"/>
      <c r="N123" s="20">
        <f>SUM(G123+K123)</f>
        <v>0</v>
      </c>
      <c r="O123" s="8"/>
    </row>
    <row r="124" spans="1:15" ht="12.75">
      <c r="A124" s="27"/>
      <c r="B124" s="58" t="s">
        <v>103</v>
      </c>
      <c r="C124" s="19"/>
      <c r="D124" s="28"/>
      <c r="E124" s="28"/>
      <c r="F124" s="35"/>
      <c r="G124" s="28">
        <f>D124+E124</f>
        <v>0</v>
      </c>
      <c r="H124" s="28"/>
      <c r="I124" s="28"/>
      <c r="J124" s="28"/>
      <c r="K124" s="20">
        <f t="shared" si="5"/>
        <v>0</v>
      </c>
      <c r="L124" s="28"/>
      <c r="M124" s="28"/>
      <c r="N124" s="20">
        <f>SUM(G124+K124)</f>
        <v>0</v>
      </c>
      <c r="O124" s="8"/>
    </row>
    <row r="125" spans="1:15" ht="12.75">
      <c r="A125" s="27"/>
      <c r="B125" s="58" t="s">
        <v>104</v>
      </c>
      <c r="C125" s="19"/>
      <c r="D125" s="28"/>
      <c r="E125" s="28"/>
      <c r="F125" s="35"/>
      <c r="G125" s="28">
        <f>D125+E125</f>
        <v>0</v>
      </c>
      <c r="H125" s="28"/>
      <c r="I125" s="28"/>
      <c r="J125" s="28"/>
      <c r="K125" s="20">
        <f t="shared" si="5"/>
        <v>0</v>
      </c>
      <c r="L125" s="28"/>
      <c r="M125" s="28"/>
      <c r="N125" s="20">
        <f>SUM(G125+K125)</f>
        <v>0</v>
      </c>
      <c r="O125" s="8"/>
    </row>
    <row r="126" spans="1:15" ht="12.75">
      <c r="A126" s="27"/>
      <c r="B126" s="58" t="s">
        <v>105</v>
      </c>
      <c r="C126" s="19"/>
      <c r="D126" s="28"/>
      <c r="E126" s="28"/>
      <c r="F126" s="35"/>
      <c r="G126" s="28">
        <f>D126+E126</f>
        <v>0</v>
      </c>
      <c r="H126" s="28"/>
      <c r="I126" s="28"/>
      <c r="J126" s="28"/>
      <c r="K126" s="20">
        <f t="shared" si="5"/>
        <v>0</v>
      </c>
      <c r="L126" s="28"/>
      <c r="M126" s="28"/>
      <c r="N126" s="20">
        <f>SUM(G126+K126)</f>
        <v>0</v>
      </c>
      <c r="O126" s="8"/>
    </row>
    <row r="127" spans="1:15" ht="12.75">
      <c r="A127" s="27"/>
      <c r="B127" s="58"/>
      <c r="C127" s="19"/>
      <c r="D127" s="28"/>
      <c r="E127" s="28"/>
      <c r="F127" s="38"/>
      <c r="G127" s="28"/>
      <c r="H127" s="28"/>
      <c r="I127" s="28"/>
      <c r="J127" s="28"/>
      <c r="K127" s="28"/>
      <c r="L127" s="28"/>
      <c r="M127" s="28"/>
      <c r="N127" s="20"/>
      <c r="O127" s="24"/>
    </row>
    <row r="128" spans="1:15" s="1" customFormat="1" ht="12.75">
      <c r="A128" s="27"/>
      <c r="B128" s="58" t="s">
        <v>106</v>
      </c>
      <c r="C128" s="19"/>
      <c r="D128" s="28"/>
      <c r="E128" s="28"/>
      <c r="F128" s="35"/>
      <c r="G128" s="28">
        <f>D128+E128</f>
        <v>0</v>
      </c>
      <c r="H128" s="28"/>
      <c r="I128" s="28"/>
      <c r="J128" s="28"/>
      <c r="K128" s="20">
        <f t="shared" si="5"/>
        <v>0</v>
      </c>
      <c r="L128" s="28"/>
      <c r="M128" s="28"/>
      <c r="N128" s="20">
        <f>SUM(G128+K128)</f>
        <v>0</v>
      </c>
      <c r="O128" s="25"/>
    </row>
    <row r="129" spans="1:15" ht="12.75">
      <c r="A129" s="27"/>
      <c r="B129" s="58"/>
      <c r="C129" s="19"/>
      <c r="D129" s="28"/>
      <c r="E129" s="28"/>
      <c r="F129" s="35"/>
      <c r="G129" s="28"/>
      <c r="H129" s="28"/>
      <c r="I129" s="28"/>
      <c r="J129" s="28"/>
      <c r="K129" s="28"/>
      <c r="L129" s="28"/>
      <c r="M129" s="28"/>
      <c r="N129" s="20"/>
      <c r="O129" s="23"/>
    </row>
    <row r="130" spans="1:15" ht="12.75">
      <c r="A130" s="27"/>
      <c r="B130" s="58" t="s">
        <v>107</v>
      </c>
      <c r="C130" s="19"/>
      <c r="D130" s="28"/>
      <c r="E130" s="28"/>
      <c r="F130" s="35"/>
      <c r="G130" s="28">
        <f>D130+E130</f>
        <v>0</v>
      </c>
      <c r="H130" s="28"/>
      <c r="I130" s="28"/>
      <c r="J130" s="28"/>
      <c r="K130" s="20">
        <f t="shared" si="5"/>
        <v>0</v>
      </c>
      <c r="L130" s="28"/>
      <c r="M130" s="28"/>
      <c r="N130" s="20">
        <f>SUM(G130+K130)</f>
        <v>0</v>
      </c>
      <c r="O130" s="8"/>
    </row>
    <row r="131" spans="1:15" ht="12.75">
      <c r="A131" s="27"/>
      <c r="B131" s="50"/>
      <c r="C131" s="27"/>
      <c r="D131" s="28"/>
      <c r="E131" s="28"/>
      <c r="F131" s="35"/>
      <c r="G131" s="28"/>
      <c r="H131" s="28"/>
      <c r="I131" s="28"/>
      <c r="J131" s="28"/>
      <c r="K131" s="28"/>
      <c r="L131" s="28"/>
      <c r="M131" s="28"/>
      <c r="N131" s="20"/>
      <c r="O131" s="8"/>
    </row>
    <row r="132" spans="1:15" s="5" customFormat="1" ht="12.75">
      <c r="A132" s="19"/>
      <c r="B132" s="58" t="s">
        <v>108</v>
      </c>
      <c r="C132" s="19"/>
      <c r="D132" s="20"/>
      <c r="E132" s="20"/>
      <c r="F132" s="35"/>
      <c r="G132" s="20">
        <f>D132+E132</f>
        <v>0</v>
      </c>
      <c r="H132" s="20"/>
      <c r="I132" s="20"/>
      <c r="J132" s="20"/>
      <c r="K132" s="20">
        <f t="shared" si="5"/>
        <v>0</v>
      </c>
      <c r="L132" s="20"/>
      <c r="M132" s="20"/>
      <c r="N132" s="20">
        <f>SUM(G132+K132)</f>
        <v>0</v>
      </c>
      <c r="O132" s="46"/>
    </row>
    <row r="133" spans="1:15" ht="12.75">
      <c r="A133" s="27"/>
      <c r="B133" s="58"/>
      <c r="C133" s="19"/>
      <c r="D133" s="28"/>
      <c r="E133" s="28"/>
      <c r="F133" s="35"/>
      <c r="G133" s="28"/>
      <c r="H133" s="28"/>
      <c r="I133" s="28"/>
      <c r="J133" s="28"/>
      <c r="K133" s="28"/>
      <c r="L133" s="28"/>
      <c r="M133" s="28"/>
      <c r="N133" s="20"/>
      <c r="O133" s="8"/>
    </row>
    <row r="134" spans="1:15" ht="12.75">
      <c r="A134" s="27"/>
      <c r="B134" s="50" t="s">
        <v>109</v>
      </c>
      <c r="C134" s="27"/>
      <c r="D134" s="28"/>
      <c r="E134" s="28"/>
      <c r="F134" s="35"/>
      <c r="G134" s="28">
        <f>D134+E134</f>
        <v>0</v>
      </c>
      <c r="H134" s="28"/>
      <c r="I134" s="28"/>
      <c r="J134" s="28"/>
      <c r="K134" s="20">
        <f t="shared" si="5"/>
        <v>0</v>
      </c>
      <c r="L134" s="28"/>
      <c r="M134" s="28"/>
      <c r="N134" s="20">
        <f>SUM(G134+K134)</f>
        <v>0</v>
      </c>
      <c r="O134" s="8"/>
    </row>
    <row r="135" spans="1:15" ht="12.75">
      <c r="A135" s="27"/>
      <c r="B135" s="50"/>
      <c r="C135" s="27"/>
      <c r="D135" s="28"/>
      <c r="E135" s="28"/>
      <c r="F135" s="35"/>
      <c r="G135" s="28"/>
      <c r="H135" s="28"/>
      <c r="I135" s="28"/>
      <c r="J135" s="28"/>
      <c r="K135" s="28"/>
      <c r="L135" s="28"/>
      <c r="M135" s="28"/>
      <c r="N135" s="20"/>
      <c r="O135" s="8"/>
    </row>
    <row r="136" spans="1:15" ht="12.75">
      <c r="A136" s="27"/>
      <c r="B136" s="50" t="s">
        <v>110</v>
      </c>
      <c r="C136" s="27"/>
      <c r="D136" s="37"/>
      <c r="E136" s="28"/>
      <c r="F136" s="35"/>
      <c r="G136" s="28">
        <f>D136+E136</f>
        <v>0</v>
      </c>
      <c r="H136" s="28"/>
      <c r="I136" s="28"/>
      <c r="J136" s="28"/>
      <c r="K136" s="20">
        <f t="shared" si="5"/>
        <v>0</v>
      </c>
      <c r="L136" s="28"/>
      <c r="M136" s="28"/>
      <c r="N136" s="20">
        <f>SUM(G136+K136)</f>
        <v>0</v>
      </c>
      <c r="O136" s="8"/>
    </row>
    <row r="137" spans="1:15" ht="12.75">
      <c r="A137" s="27"/>
      <c r="B137" s="50" t="s">
        <v>111</v>
      </c>
      <c r="C137" s="27"/>
      <c r="D137" s="29"/>
      <c r="E137" s="28"/>
      <c r="F137" s="35"/>
      <c r="G137" s="28">
        <f>D137+E137</f>
        <v>0</v>
      </c>
      <c r="H137" s="28"/>
      <c r="I137" s="28"/>
      <c r="J137" s="28"/>
      <c r="K137" s="20">
        <f t="shared" si="5"/>
        <v>0</v>
      </c>
      <c r="L137" s="28"/>
      <c r="M137" s="28"/>
      <c r="N137" s="20">
        <f>SUM(G137+K137)</f>
        <v>0</v>
      </c>
      <c r="O137" s="8"/>
    </row>
    <row r="138" spans="1:15" s="34" customFormat="1" ht="12.75">
      <c r="A138" s="49"/>
      <c r="B138" s="49" t="s">
        <v>112</v>
      </c>
      <c r="C138" s="51">
        <f>SUM(C139:C161)</f>
        <v>0</v>
      </c>
      <c r="D138" s="51">
        <f>SUM(D139:D161)</f>
        <v>0</v>
      </c>
      <c r="E138" s="51">
        <f>SUM(E139:E161)</f>
        <v>0</v>
      </c>
      <c r="F138" s="51"/>
      <c r="G138" s="51">
        <f>D138+E138</f>
        <v>0</v>
      </c>
      <c r="H138" s="51">
        <f>SUM(H139:H161)</f>
        <v>0</v>
      </c>
      <c r="I138" s="51">
        <f>SUM(I139:I161)</f>
        <v>0</v>
      </c>
      <c r="J138" s="51">
        <f>SUM(J139:J161)</f>
        <v>0</v>
      </c>
      <c r="K138" s="51">
        <f aca="true" t="shared" si="6" ref="K138:K152">SUM(H138-I138)</f>
        <v>0</v>
      </c>
      <c r="L138" s="51">
        <f>SUM(L139:L161)</f>
        <v>0</v>
      </c>
      <c r="M138" s="51">
        <f>SUM(M139:M161)</f>
        <v>0</v>
      </c>
      <c r="N138" s="51">
        <f>SUM(N139:N161)</f>
        <v>0</v>
      </c>
      <c r="O138" s="25"/>
    </row>
    <row r="139" spans="1:15" s="1" customFormat="1" ht="12.75">
      <c r="A139" s="19"/>
      <c r="B139" s="58" t="s">
        <v>113</v>
      </c>
      <c r="C139" s="19"/>
      <c r="D139" s="20"/>
      <c r="E139" s="20"/>
      <c r="F139" s="20"/>
      <c r="G139" s="20">
        <f>D139+E139</f>
        <v>0</v>
      </c>
      <c r="H139" s="20"/>
      <c r="I139" s="20"/>
      <c r="J139" s="20"/>
      <c r="K139" s="20">
        <f t="shared" si="6"/>
        <v>0</v>
      </c>
      <c r="L139" s="20"/>
      <c r="M139" s="20"/>
      <c r="N139" s="20">
        <f aca="true" t="shared" si="7" ref="N139:N161">SUM(G139+K139)</f>
        <v>0</v>
      </c>
      <c r="O139" s="11"/>
    </row>
    <row r="140" spans="1:15" s="1" customFormat="1" ht="12.75">
      <c r="A140" s="19"/>
      <c r="B140" s="58" t="s">
        <v>114</v>
      </c>
      <c r="C140" s="19"/>
      <c r="D140" s="20"/>
      <c r="E140" s="20"/>
      <c r="F140" s="20"/>
      <c r="G140" s="20">
        <f aca="true" t="shared" si="8" ref="G140:G152">D140+E140</f>
        <v>0</v>
      </c>
      <c r="H140" s="20"/>
      <c r="I140" s="20"/>
      <c r="J140" s="20"/>
      <c r="K140" s="20">
        <f t="shared" si="6"/>
        <v>0</v>
      </c>
      <c r="L140" s="20"/>
      <c r="M140" s="20"/>
      <c r="N140" s="20">
        <f t="shared" si="7"/>
        <v>0</v>
      </c>
      <c r="O140" s="11"/>
    </row>
    <row r="141" spans="1:15" s="1" customFormat="1" ht="12.75">
      <c r="A141" s="19"/>
      <c r="B141" s="58" t="s">
        <v>115</v>
      </c>
      <c r="C141" s="19"/>
      <c r="D141" s="20"/>
      <c r="E141" s="20"/>
      <c r="F141" s="20"/>
      <c r="G141" s="20">
        <f t="shared" si="8"/>
        <v>0</v>
      </c>
      <c r="H141" s="20"/>
      <c r="I141" s="20"/>
      <c r="J141" s="20"/>
      <c r="K141" s="20">
        <f t="shared" si="6"/>
        <v>0</v>
      </c>
      <c r="L141" s="20"/>
      <c r="M141" s="20"/>
      <c r="N141" s="20">
        <f t="shared" si="7"/>
        <v>0</v>
      </c>
      <c r="O141" s="11"/>
    </row>
    <row r="142" spans="1:15" s="1" customFormat="1" ht="12.75">
      <c r="A142" s="19"/>
      <c r="B142" s="58" t="s">
        <v>116</v>
      </c>
      <c r="C142" s="19"/>
      <c r="D142" s="20"/>
      <c r="E142" s="20"/>
      <c r="F142" s="20"/>
      <c r="G142" s="20">
        <f t="shared" si="8"/>
        <v>0</v>
      </c>
      <c r="H142" s="20"/>
      <c r="I142" s="20"/>
      <c r="J142" s="20"/>
      <c r="K142" s="20">
        <f t="shared" si="6"/>
        <v>0</v>
      </c>
      <c r="L142" s="20"/>
      <c r="M142" s="20"/>
      <c r="N142" s="20">
        <f t="shared" si="7"/>
        <v>0</v>
      </c>
      <c r="O142" s="11"/>
    </row>
    <row r="143" spans="1:15" s="1" customFormat="1" ht="12.75">
      <c r="A143" s="19"/>
      <c r="B143" s="58" t="s">
        <v>117</v>
      </c>
      <c r="C143" s="19"/>
      <c r="D143" s="20"/>
      <c r="E143" s="20"/>
      <c r="F143" s="20"/>
      <c r="G143" s="20">
        <f t="shared" si="8"/>
        <v>0</v>
      </c>
      <c r="H143" s="20"/>
      <c r="I143" s="20"/>
      <c r="J143" s="20"/>
      <c r="K143" s="20">
        <f t="shared" si="6"/>
        <v>0</v>
      </c>
      <c r="L143" s="20"/>
      <c r="M143" s="20"/>
      <c r="N143" s="20">
        <f t="shared" si="7"/>
        <v>0</v>
      </c>
      <c r="O143" s="11"/>
    </row>
    <row r="144" spans="1:15" s="1" customFormat="1" ht="12.75">
      <c r="A144" s="19"/>
      <c r="B144" s="58" t="s">
        <v>118</v>
      </c>
      <c r="C144" s="19"/>
      <c r="D144" s="20"/>
      <c r="E144" s="20"/>
      <c r="F144" s="20"/>
      <c r="G144" s="20">
        <f t="shared" si="8"/>
        <v>0</v>
      </c>
      <c r="H144" s="20"/>
      <c r="I144" s="20"/>
      <c r="J144" s="20"/>
      <c r="K144" s="20">
        <f t="shared" si="6"/>
        <v>0</v>
      </c>
      <c r="L144" s="20"/>
      <c r="M144" s="20"/>
      <c r="N144" s="20">
        <f t="shared" si="7"/>
        <v>0</v>
      </c>
      <c r="O144" s="11"/>
    </row>
    <row r="145" spans="1:15" s="1" customFormat="1" ht="12.75">
      <c r="A145" s="19"/>
      <c r="B145" s="58" t="s">
        <v>119</v>
      </c>
      <c r="C145" s="19"/>
      <c r="D145" s="20"/>
      <c r="E145" s="20"/>
      <c r="F145" s="20"/>
      <c r="G145" s="20">
        <f t="shared" si="8"/>
        <v>0</v>
      </c>
      <c r="H145" s="20"/>
      <c r="I145" s="20"/>
      <c r="J145" s="20"/>
      <c r="K145" s="20">
        <f t="shared" si="6"/>
        <v>0</v>
      </c>
      <c r="L145" s="20"/>
      <c r="M145" s="20"/>
      <c r="N145" s="20">
        <f t="shared" si="7"/>
        <v>0</v>
      </c>
      <c r="O145" s="11"/>
    </row>
    <row r="146" spans="1:15" s="1" customFormat="1" ht="12.75">
      <c r="A146" s="19"/>
      <c r="B146" s="58" t="s">
        <v>120</v>
      </c>
      <c r="C146" s="19"/>
      <c r="D146" s="20"/>
      <c r="E146" s="20"/>
      <c r="F146" s="20"/>
      <c r="G146" s="20">
        <f t="shared" si="8"/>
        <v>0</v>
      </c>
      <c r="H146" s="20"/>
      <c r="I146" s="20"/>
      <c r="J146" s="20"/>
      <c r="K146" s="20">
        <f t="shared" si="6"/>
        <v>0</v>
      </c>
      <c r="L146" s="20"/>
      <c r="M146" s="20"/>
      <c r="N146" s="20">
        <f t="shared" si="7"/>
        <v>0</v>
      </c>
      <c r="O146" s="11"/>
    </row>
    <row r="147" spans="1:15" s="1" customFormat="1" ht="12.75">
      <c r="A147" s="19"/>
      <c r="B147" s="58" t="s">
        <v>121</v>
      </c>
      <c r="C147" s="19"/>
      <c r="D147" s="20"/>
      <c r="E147" s="20"/>
      <c r="F147" s="20"/>
      <c r="G147" s="20">
        <f t="shared" si="8"/>
        <v>0</v>
      </c>
      <c r="H147" s="20"/>
      <c r="I147" s="20"/>
      <c r="J147" s="20"/>
      <c r="K147" s="20">
        <f t="shared" si="6"/>
        <v>0</v>
      </c>
      <c r="L147" s="20"/>
      <c r="M147" s="20"/>
      <c r="N147" s="20">
        <f t="shared" si="7"/>
        <v>0</v>
      </c>
      <c r="O147" s="11"/>
    </row>
    <row r="148" spans="1:15" s="1" customFormat="1" ht="12.75">
      <c r="A148" s="19"/>
      <c r="B148" s="58" t="s">
        <v>122</v>
      </c>
      <c r="C148" s="19"/>
      <c r="D148" s="20"/>
      <c r="E148" s="20"/>
      <c r="F148" s="20"/>
      <c r="G148" s="20">
        <f t="shared" si="8"/>
        <v>0</v>
      </c>
      <c r="H148" s="20"/>
      <c r="I148" s="20"/>
      <c r="J148" s="20"/>
      <c r="K148" s="20">
        <f t="shared" si="6"/>
        <v>0</v>
      </c>
      <c r="L148" s="20"/>
      <c r="M148" s="20"/>
      <c r="N148" s="20">
        <f t="shared" si="7"/>
        <v>0</v>
      </c>
      <c r="O148" s="11"/>
    </row>
    <row r="149" spans="1:15" s="1" customFormat="1" ht="12.75">
      <c r="A149" s="19"/>
      <c r="B149" s="58" t="s">
        <v>123</v>
      </c>
      <c r="C149" s="19"/>
      <c r="D149" s="20"/>
      <c r="E149" s="20"/>
      <c r="F149" s="20"/>
      <c r="G149" s="20">
        <f t="shared" si="8"/>
        <v>0</v>
      </c>
      <c r="H149" s="20"/>
      <c r="I149" s="20"/>
      <c r="J149" s="20"/>
      <c r="K149" s="20">
        <f t="shared" si="6"/>
        <v>0</v>
      </c>
      <c r="L149" s="20"/>
      <c r="M149" s="20"/>
      <c r="N149" s="20">
        <f t="shared" si="7"/>
        <v>0</v>
      </c>
      <c r="O149" s="11"/>
    </row>
    <row r="150" spans="1:15" s="1" customFormat="1" ht="12.75">
      <c r="A150" s="19"/>
      <c r="B150" s="58" t="s">
        <v>124</v>
      </c>
      <c r="C150" s="19"/>
      <c r="D150" s="20"/>
      <c r="E150" s="20"/>
      <c r="F150" s="20"/>
      <c r="G150" s="20">
        <f t="shared" si="8"/>
        <v>0</v>
      </c>
      <c r="H150" s="20"/>
      <c r="I150" s="20"/>
      <c r="J150" s="20"/>
      <c r="K150" s="20">
        <f t="shared" si="6"/>
        <v>0</v>
      </c>
      <c r="L150" s="20"/>
      <c r="M150" s="20"/>
      <c r="N150" s="20">
        <f t="shared" si="7"/>
        <v>0</v>
      </c>
      <c r="O150" s="11"/>
    </row>
    <row r="151" spans="1:15" s="1" customFormat="1" ht="12.75">
      <c r="A151" s="19"/>
      <c r="B151" s="58" t="s">
        <v>125</v>
      </c>
      <c r="C151" s="19"/>
      <c r="D151" s="20"/>
      <c r="E151" s="20"/>
      <c r="F151" s="20"/>
      <c r="G151" s="20">
        <f t="shared" si="8"/>
        <v>0</v>
      </c>
      <c r="H151" s="20"/>
      <c r="I151" s="20"/>
      <c r="J151" s="20"/>
      <c r="K151" s="20">
        <f t="shared" si="6"/>
        <v>0</v>
      </c>
      <c r="L151" s="20"/>
      <c r="M151" s="20"/>
      <c r="N151" s="20">
        <f t="shared" si="7"/>
        <v>0</v>
      </c>
      <c r="O151" s="11"/>
    </row>
    <row r="152" spans="1:15" s="1" customFormat="1" ht="12.75">
      <c r="A152" s="19"/>
      <c r="B152" s="58" t="s">
        <v>126</v>
      </c>
      <c r="C152" s="19"/>
      <c r="D152" s="20"/>
      <c r="E152" s="20"/>
      <c r="F152" s="20"/>
      <c r="G152" s="20">
        <f t="shared" si="8"/>
        <v>0</v>
      </c>
      <c r="H152" s="20"/>
      <c r="I152" s="20"/>
      <c r="J152" s="20"/>
      <c r="K152" s="20">
        <f t="shared" si="6"/>
        <v>0</v>
      </c>
      <c r="L152" s="20"/>
      <c r="M152" s="20"/>
      <c r="N152" s="20">
        <f t="shared" si="7"/>
        <v>0</v>
      </c>
      <c r="O152" s="11"/>
    </row>
    <row r="153" spans="1:15" s="1" customFormat="1" ht="12.75">
      <c r="A153" s="19"/>
      <c r="B153" s="58" t="s">
        <v>127</v>
      </c>
      <c r="C153" s="19"/>
      <c r="D153" s="20"/>
      <c r="E153" s="20"/>
      <c r="F153" s="20"/>
      <c r="G153" s="20">
        <f aca="true" t="shared" si="9" ref="G153:G161">D153+E153</f>
        <v>0</v>
      </c>
      <c r="H153" s="20"/>
      <c r="I153" s="20"/>
      <c r="J153" s="20"/>
      <c r="K153" s="20">
        <f aca="true" t="shared" si="10" ref="K153:K161">SUM(H153-I153)</f>
        <v>0</v>
      </c>
      <c r="L153" s="20"/>
      <c r="M153" s="20"/>
      <c r="N153" s="20">
        <f t="shared" si="7"/>
        <v>0</v>
      </c>
      <c r="O153" s="11"/>
    </row>
    <row r="154" spans="1:15" s="1" customFormat="1" ht="12.75">
      <c r="A154" s="19"/>
      <c r="B154" s="75" t="s">
        <v>128</v>
      </c>
      <c r="C154" s="27"/>
      <c r="D154" s="20"/>
      <c r="E154" s="20"/>
      <c r="F154" s="20"/>
      <c r="G154" s="20">
        <f t="shared" si="9"/>
        <v>0</v>
      </c>
      <c r="H154" s="20"/>
      <c r="I154" s="20"/>
      <c r="J154" s="20"/>
      <c r="K154" s="20">
        <f t="shared" si="10"/>
        <v>0</v>
      </c>
      <c r="L154" s="20"/>
      <c r="M154" s="20"/>
      <c r="N154" s="20">
        <f t="shared" si="7"/>
        <v>0</v>
      </c>
      <c r="O154" s="11"/>
    </row>
    <row r="155" spans="1:15" s="1" customFormat="1" ht="12.75">
      <c r="A155" s="19"/>
      <c r="B155" s="58" t="s">
        <v>129</v>
      </c>
      <c r="C155" s="19"/>
      <c r="D155" s="20"/>
      <c r="E155" s="20"/>
      <c r="F155" s="20"/>
      <c r="G155" s="20">
        <f t="shared" si="9"/>
        <v>0</v>
      </c>
      <c r="H155" s="20"/>
      <c r="I155" s="20"/>
      <c r="J155" s="20"/>
      <c r="K155" s="20">
        <f t="shared" si="10"/>
        <v>0</v>
      </c>
      <c r="L155" s="20"/>
      <c r="M155" s="20"/>
      <c r="N155" s="20">
        <f t="shared" si="7"/>
        <v>0</v>
      </c>
      <c r="O155" s="11"/>
    </row>
    <row r="156" spans="1:15" s="1" customFormat="1" ht="12.75">
      <c r="A156" s="19"/>
      <c r="B156" s="58" t="s">
        <v>130</v>
      </c>
      <c r="C156" s="19"/>
      <c r="D156" s="20"/>
      <c r="E156" s="20"/>
      <c r="F156" s="20"/>
      <c r="G156" s="20">
        <f t="shared" si="9"/>
        <v>0</v>
      </c>
      <c r="H156" s="20"/>
      <c r="I156" s="20"/>
      <c r="J156" s="20"/>
      <c r="K156" s="20">
        <f t="shared" si="10"/>
        <v>0</v>
      </c>
      <c r="L156" s="20"/>
      <c r="M156" s="20"/>
      <c r="N156" s="20">
        <f t="shared" si="7"/>
        <v>0</v>
      </c>
      <c r="O156" s="11"/>
    </row>
    <row r="157" spans="1:15" s="1" customFormat="1" ht="12.75">
      <c r="A157" s="19"/>
      <c r="B157" s="58" t="s">
        <v>131</v>
      </c>
      <c r="C157" s="19"/>
      <c r="D157" s="20"/>
      <c r="E157" s="20"/>
      <c r="F157" s="20"/>
      <c r="G157" s="20">
        <f t="shared" si="9"/>
        <v>0</v>
      </c>
      <c r="H157" s="20"/>
      <c r="I157" s="20"/>
      <c r="J157" s="20"/>
      <c r="K157" s="20">
        <f t="shared" si="10"/>
        <v>0</v>
      </c>
      <c r="L157" s="20"/>
      <c r="M157" s="20"/>
      <c r="N157" s="20">
        <f t="shared" si="7"/>
        <v>0</v>
      </c>
      <c r="O157" s="11"/>
    </row>
    <row r="158" spans="1:15" s="1" customFormat="1" ht="12.75">
      <c r="A158" s="19"/>
      <c r="B158" s="58" t="s">
        <v>132</v>
      </c>
      <c r="C158" s="19"/>
      <c r="D158" s="20"/>
      <c r="E158" s="20"/>
      <c r="F158" s="20"/>
      <c r="G158" s="20">
        <f t="shared" si="9"/>
        <v>0</v>
      </c>
      <c r="H158" s="20"/>
      <c r="I158" s="20"/>
      <c r="J158" s="20"/>
      <c r="K158" s="20">
        <f t="shared" si="10"/>
        <v>0</v>
      </c>
      <c r="L158" s="20"/>
      <c r="M158" s="20"/>
      <c r="N158" s="20">
        <f t="shared" si="7"/>
        <v>0</v>
      </c>
      <c r="O158" s="11"/>
    </row>
    <row r="159" spans="1:15" s="1" customFormat="1" ht="12.75">
      <c r="A159" s="19"/>
      <c r="B159" s="58" t="s">
        <v>133</v>
      </c>
      <c r="C159" s="19"/>
      <c r="D159" s="20"/>
      <c r="E159" s="20"/>
      <c r="F159" s="20"/>
      <c r="G159" s="20">
        <f t="shared" si="9"/>
        <v>0</v>
      </c>
      <c r="H159" s="20"/>
      <c r="I159" s="20"/>
      <c r="J159" s="20"/>
      <c r="K159" s="20">
        <f t="shared" si="10"/>
        <v>0</v>
      </c>
      <c r="L159" s="20"/>
      <c r="M159" s="20"/>
      <c r="N159" s="20">
        <f t="shared" si="7"/>
        <v>0</v>
      </c>
      <c r="O159" s="11"/>
    </row>
    <row r="160" spans="1:15" s="1" customFormat="1" ht="12.75">
      <c r="A160" s="19"/>
      <c r="B160" s="58" t="s">
        <v>134</v>
      </c>
      <c r="C160" s="19"/>
      <c r="D160" s="20"/>
      <c r="E160" s="20"/>
      <c r="F160" s="20"/>
      <c r="G160" s="20">
        <f t="shared" si="9"/>
        <v>0</v>
      </c>
      <c r="H160" s="20"/>
      <c r="I160" s="20"/>
      <c r="J160" s="20"/>
      <c r="K160" s="20">
        <f t="shared" si="10"/>
        <v>0</v>
      </c>
      <c r="L160" s="20"/>
      <c r="M160" s="20"/>
      <c r="N160" s="20">
        <f t="shared" si="7"/>
        <v>0</v>
      </c>
      <c r="O160" s="11"/>
    </row>
    <row r="161" spans="1:15" s="1" customFormat="1" ht="12.75">
      <c r="A161" s="19"/>
      <c r="B161" s="58" t="s">
        <v>135</v>
      </c>
      <c r="C161" s="19"/>
      <c r="D161" s="20"/>
      <c r="E161" s="20"/>
      <c r="F161" s="20"/>
      <c r="G161" s="20">
        <f t="shared" si="9"/>
        <v>0</v>
      </c>
      <c r="H161" s="20"/>
      <c r="I161" s="20"/>
      <c r="J161" s="20"/>
      <c r="K161" s="20">
        <f t="shared" si="10"/>
        <v>0</v>
      </c>
      <c r="L161" s="20"/>
      <c r="M161" s="20"/>
      <c r="N161" s="20">
        <f t="shared" si="7"/>
        <v>0</v>
      </c>
      <c r="O161" s="11"/>
    </row>
    <row r="162" spans="1:14" ht="12.75">
      <c r="A162" s="19"/>
      <c r="B162" s="49" t="s">
        <v>136</v>
      </c>
      <c r="C162" s="51">
        <f>SUM(C163:C166)</f>
        <v>0</v>
      </c>
      <c r="D162" s="51">
        <f>SUM(D163:D166)</f>
        <v>0</v>
      </c>
      <c r="E162" s="51">
        <f aca="true" t="shared" si="11" ref="E162:N162">SUM(E163:E166)</f>
        <v>0</v>
      </c>
      <c r="F162" s="51"/>
      <c r="G162" s="51">
        <f t="shared" si="11"/>
        <v>0</v>
      </c>
      <c r="H162" s="51">
        <f t="shared" si="11"/>
        <v>0</v>
      </c>
      <c r="I162" s="51">
        <f t="shared" si="11"/>
        <v>0</v>
      </c>
      <c r="J162" s="51">
        <f>SUM(J163:J166)</f>
        <v>0</v>
      </c>
      <c r="K162" s="51">
        <f>SUM(K163:K166)</f>
        <v>0</v>
      </c>
      <c r="L162" s="51">
        <f>SUM(L163:L166)</f>
        <v>0</v>
      </c>
      <c r="M162" s="51">
        <f t="shared" si="11"/>
        <v>0</v>
      </c>
      <c r="N162" s="51">
        <f t="shared" si="11"/>
        <v>0</v>
      </c>
    </row>
    <row r="163" spans="1:14" ht="12.75">
      <c r="A163" s="19">
        <v>73</v>
      </c>
      <c r="B163" s="58" t="s">
        <v>137</v>
      </c>
      <c r="C163" s="19"/>
      <c r="D163" s="20"/>
      <c r="E163" s="20"/>
      <c r="F163" s="20"/>
      <c r="G163" s="20">
        <f>D163+E163</f>
        <v>0</v>
      </c>
      <c r="H163" s="20"/>
      <c r="I163" s="20"/>
      <c r="J163" s="20"/>
      <c r="K163" s="20">
        <v>0</v>
      </c>
      <c r="L163" s="20"/>
      <c r="M163" s="20"/>
      <c r="N163" s="20">
        <f>SUM(G163+K163)</f>
        <v>0</v>
      </c>
    </row>
    <row r="164" spans="1:14" ht="12.75">
      <c r="A164" s="19">
        <v>74</v>
      </c>
      <c r="B164" s="58" t="s">
        <v>138</v>
      </c>
      <c r="C164" s="19"/>
      <c r="D164" s="20"/>
      <c r="E164" s="20"/>
      <c r="F164" s="20"/>
      <c r="G164" s="20">
        <f>D164+E164</f>
        <v>0</v>
      </c>
      <c r="H164" s="20"/>
      <c r="I164" s="20"/>
      <c r="J164" s="20"/>
      <c r="K164" s="20">
        <v>0</v>
      </c>
      <c r="L164" s="20"/>
      <c r="M164" s="20"/>
      <c r="N164" s="20">
        <f>SUM(G164+K164)</f>
        <v>0</v>
      </c>
    </row>
    <row r="165" spans="1:14" ht="12.75">
      <c r="A165" s="19">
        <v>75</v>
      </c>
      <c r="B165" s="58" t="s">
        <v>139</v>
      </c>
      <c r="C165" s="19"/>
      <c r="D165" s="20"/>
      <c r="E165" s="20"/>
      <c r="F165" s="20"/>
      <c r="G165" s="20">
        <f>D165+E165</f>
        <v>0</v>
      </c>
      <c r="H165" s="20"/>
      <c r="I165" s="20"/>
      <c r="J165" s="20"/>
      <c r="K165" s="20">
        <v>0</v>
      </c>
      <c r="L165" s="20"/>
      <c r="M165" s="20"/>
      <c r="N165" s="20">
        <f>SUM(G165+K165)</f>
        <v>0</v>
      </c>
    </row>
    <row r="166" spans="1:14" ht="12.75">
      <c r="A166" s="19">
        <v>76</v>
      </c>
      <c r="B166" s="58" t="s">
        <v>140</v>
      </c>
      <c r="C166" s="19"/>
      <c r="D166" s="20"/>
      <c r="E166" s="20"/>
      <c r="F166" s="20"/>
      <c r="G166" s="20">
        <f>D166+E166</f>
        <v>0</v>
      </c>
      <c r="H166" s="20"/>
      <c r="I166" s="20"/>
      <c r="J166" s="20"/>
      <c r="K166" s="20">
        <v>0</v>
      </c>
      <c r="L166" s="20"/>
      <c r="M166" s="20"/>
      <c r="N166" s="20">
        <f>SUM(G166+K166)</f>
        <v>0</v>
      </c>
    </row>
    <row r="167" spans="1:14" ht="12.75">
      <c r="A167" s="19"/>
      <c r="B167" s="49" t="s">
        <v>141</v>
      </c>
      <c r="C167" s="51">
        <f>SUM(C170:C175)</f>
        <v>0</v>
      </c>
      <c r="D167" s="51">
        <f>SUM(D169:D175)</f>
        <v>0</v>
      </c>
      <c r="E167" s="51">
        <f aca="true" t="shared" si="12" ref="E167:N167">SUM(E169:E175)</f>
        <v>0</v>
      </c>
      <c r="F167" s="51">
        <f t="shared" si="12"/>
        <v>0</v>
      </c>
      <c r="G167" s="51">
        <f t="shared" si="12"/>
        <v>0</v>
      </c>
      <c r="H167" s="51">
        <f t="shared" si="12"/>
        <v>0</v>
      </c>
      <c r="I167" s="51">
        <f t="shared" si="12"/>
        <v>0</v>
      </c>
      <c r="J167" s="51">
        <f t="shared" si="12"/>
        <v>0</v>
      </c>
      <c r="K167" s="51">
        <v>0</v>
      </c>
      <c r="L167" s="51">
        <f t="shared" si="12"/>
        <v>0</v>
      </c>
      <c r="M167" s="51">
        <f t="shared" si="12"/>
        <v>0</v>
      </c>
      <c r="N167" s="51">
        <f t="shared" si="12"/>
        <v>0</v>
      </c>
    </row>
    <row r="168" spans="1:14" ht="12.75">
      <c r="A168" s="19"/>
      <c r="B168" s="76" t="s">
        <v>142</v>
      </c>
      <c r="C168" s="30"/>
      <c r="D168" s="30"/>
      <c r="E168" s="30"/>
      <c r="F168" s="32"/>
      <c r="G168" s="30"/>
      <c r="H168" s="30"/>
      <c r="I168" s="30"/>
      <c r="J168" s="30"/>
      <c r="K168" s="30"/>
      <c r="L168" s="30"/>
      <c r="M168" s="30"/>
      <c r="N168" s="30"/>
    </row>
    <row r="169" spans="1:14" ht="12.75">
      <c r="A169" s="19"/>
      <c r="B169" s="77" t="s">
        <v>143</v>
      </c>
      <c r="C169" s="20"/>
      <c r="D169" s="20"/>
      <c r="E169" s="20"/>
      <c r="F169" s="33"/>
      <c r="G169" s="20">
        <f aca="true" t="shared" si="13" ref="G169:G175">D169+E169</f>
        <v>0</v>
      </c>
      <c r="H169" s="20"/>
      <c r="I169" s="20"/>
      <c r="J169" s="20"/>
      <c r="K169" s="20">
        <v>0</v>
      </c>
      <c r="L169" s="20"/>
      <c r="M169" s="20"/>
      <c r="N169" s="20">
        <f aca="true" t="shared" si="14" ref="N169:N175">SUM(G169+K169)</f>
        <v>0</v>
      </c>
    </row>
    <row r="170" spans="1:14" ht="12.75">
      <c r="A170" s="19">
        <v>77</v>
      </c>
      <c r="B170" s="77" t="s">
        <v>144</v>
      </c>
      <c r="C170" s="19"/>
      <c r="D170" s="20"/>
      <c r="E170" s="20"/>
      <c r="F170" s="33"/>
      <c r="G170" s="20">
        <f t="shared" si="13"/>
        <v>0</v>
      </c>
      <c r="H170" s="20"/>
      <c r="I170" s="20"/>
      <c r="J170" s="20"/>
      <c r="K170" s="20">
        <v>0</v>
      </c>
      <c r="L170" s="20"/>
      <c r="M170" s="20"/>
      <c r="N170" s="20">
        <f t="shared" si="14"/>
        <v>0</v>
      </c>
    </row>
    <row r="171" spans="1:14" ht="12.75">
      <c r="A171" s="19"/>
      <c r="B171" s="58" t="s">
        <v>145</v>
      </c>
      <c r="C171" s="19"/>
      <c r="D171" s="20"/>
      <c r="E171" s="20"/>
      <c r="F171" s="33"/>
      <c r="G171" s="20">
        <f t="shared" si="13"/>
        <v>0</v>
      </c>
      <c r="H171" s="20"/>
      <c r="I171" s="20"/>
      <c r="J171" s="20"/>
      <c r="K171" s="20">
        <v>0</v>
      </c>
      <c r="L171" s="20"/>
      <c r="M171" s="20"/>
      <c r="N171" s="20">
        <f t="shared" si="14"/>
        <v>0</v>
      </c>
    </row>
    <row r="172" spans="1:14" ht="12.75">
      <c r="A172" s="19"/>
      <c r="B172" s="58" t="s">
        <v>146</v>
      </c>
      <c r="C172" s="19"/>
      <c r="D172" s="20"/>
      <c r="E172" s="20"/>
      <c r="F172" s="33"/>
      <c r="G172" s="20">
        <f t="shared" si="13"/>
        <v>0</v>
      </c>
      <c r="H172" s="20"/>
      <c r="I172" s="20"/>
      <c r="J172" s="20"/>
      <c r="K172" s="20">
        <v>0</v>
      </c>
      <c r="L172" s="20"/>
      <c r="M172" s="20"/>
      <c r="N172" s="20">
        <f t="shared" si="14"/>
        <v>0</v>
      </c>
    </row>
    <row r="173" spans="1:14" ht="12.75">
      <c r="A173" s="19"/>
      <c r="B173" s="58" t="s">
        <v>147</v>
      </c>
      <c r="C173" s="19"/>
      <c r="D173" s="20"/>
      <c r="E173" s="20"/>
      <c r="F173" s="33"/>
      <c r="G173" s="20">
        <f t="shared" si="13"/>
        <v>0</v>
      </c>
      <c r="H173" s="20"/>
      <c r="I173" s="20"/>
      <c r="J173" s="20"/>
      <c r="K173" s="20">
        <v>0</v>
      </c>
      <c r="L173" s="20"/>
      <c r="M173" s="20"/>
      <c r="N173" s="20">
        <f t="shared" si="14"/>
        <v>0</v>
      </c>
    </row>
    <row r="174" spans="1:14" ht="12.75">
      <c r="A174" s="19"/>
      <c r="B174" s="58" t="s">
        <v>148</v>
      </c>
      <c r="C174" s="19"/>
      <c r="D174" s="20"/>
      <c r="E174" s="20"/>
      <c r="F174" s="33"/>
      <c r="G174" s="20">
        <f t="shared" si="13"/>
        <v>0</v>
      </c>
      <c r="H174" s="20"/>
      <c r="I174" s="20"/>
      <c r="J174" s="20"/>
      <c r="K174" s="20">
        <v>0</v>
      </c>
      <c r="L174" s="20"/>
      <c r="M174" s="20"/>
      <c r="N174" s="20">
        <f t="shared" si="14"/>
        <v>0</v>
      </c>
    </row>
    <row r="175" spans="1:14" ht="12.75">
      <c r="A175" s="19"/>
      <c r="B175" s="58" t="s">
        <v>149</v>
      </c>
      <c r="C175" s="19"/>
      <c r="D175" s="20"/>
      <c r="E175" s="20"/>
      <c r="F175" s="33"/>
      <c r="G175" s="20">
        <f t="shared" si="13"/>
        <v>0</v>
      </c>
      <c r="H175" s="20"/>
      <c r="I175" s="20"/>
      <c r="J175" s="31"/>
      <c r="K175" s="31">
        <v>0</v>
      </c>
      <c r="L175" s="31"/>
      <c r="M175" s="31"/>
      <c r="N175" s="20">
        <f t="shared" si="14"/>
        <v>0</v>
      </c>
    </row>
  </sheetData>
  <printOptions/>
  <pageMargins left="0.65" right="0.32" top="0.5511811023622047" bottom="0.72" header="0.5118110236220472" footer="0.5118110236220472"/>
  <pageSetup horizontalDpi="300" verticalDpi="300" orientation="landscape" paperSize="9" scale="83" r:id="rId1"/>
  <headerFooter alignWithMargins="0">
    <oddHeader>&amp;C&amp;D</oddHeader>
    <oddFooter>&amp;C&amp;F</oddFooter>
  </headerFooter>
  <rowBreaks count="3" manualBreakCount="3">
    <brk id="40" max="65535" man="1"/>
    <brk id="75" max="65535" man="1"/>
    <brk id="137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05"/>
  <sheetViews>
    <sheetView tabSelected="1" zoomScale="75" zoomScaleNormal="75" workbookViewId="0" topLeftCell="A1">
      <selection activeCell="J90" sqref="J90"/>
    </sheetView>
  </sheetViews>
  <sheetFormatPr defaultColWidth="9.140625" defaultRowHeight="12.75"/>
  <cols>
    <col min="1" max="1" width="0.13671875" style="149" customWidth="1"/>
    <col min="2" max="2" width="32.140625" style="149" customWidth="1"/>
    <col min="3" max="3" width="1.57421875" style="128" customWidth="1"/>
    <col min="4" max="5" width="9.8515625" style="149" customWidth="1"/>
    <col min="6" max="6" width="1.7109375" style="128" customWidth="1"/>
    <col min="7" max="7" width="11.57421875" style="149" customWidth="1"/>
    <col min="8" max="8" width="11.421875" style="149" customWidth="1"/>
    <col min="9" max="9" width="10.28125" style="149" customWidth="1"/>
    <col min="10" max="10" width="9.8515625" style="149" customWidth="1"/>
    <col min="11" max="11" width="2.140625" style="149" customWidth="1"/>
    <col min="12" max="14" width="14.7109375" style="88" customWidth="1"/>
    <col min="15" max="15" width="13.421875" style="88" customWidth="1"/>
    <col min="16" max="16384" width="7.8515625" style="88" customWidth="1"/>
  </cols>
  <sheetData>
    <row r="1" spans="1:11" ht="33">
      <c r="A1" s="83"/>
      <c r="B1" s="84" t="s">
        <v>0</v>
      </c>
      <c r="C1" s="85"/>
      <c r="D1" s="83"/>
      <c r="E1" s="83"/>
      <c r="F1" s="86"/>
      <c r="G1" s="87"/>
      <c r="H1" s="87"/>
      <c r="I1" s="87"/>
      <c r="J1" s="83"/>
      <c r="K1" s="83"/>
    </row>
    <row r="2" spans="1:11" ht="18.75">
      <c r="A2" s="83"/>
      <c r="B2" s="89" t="s">
        <v>1</v>
      </c>
      <c r="C2" s="90"/>
      <c r="D2" s="83"/>
      <c r="E2" s="83"/>
      <c r="F2" s="86"/>
      <c r="G2" s="91"/>
      <c r="H2" s="91"/>
      <c r="I2" s="91"/>
      <c r="J2" s="83"/>
      <c r="K2" s="83"/>
    </row>
    <row r="3" spans="1:11" ht="9.75" customHeight="1" thickBot="1">
      <c r="A3" s="83"/>
      <c r="B3" s="83"/>
      <c r="C3" s="86"/>
      <c r="D3" s="83"/>
      <c r="E3" s="83"/>
      <c r="F3" s="86"/>
      <c r="G3" s="83"/>
      <c r="H3" s="83"/>
      <c r="I3" s="83"/>
      <c r="J3" s="83"/>
      <c r="K3" s="83"/>
    </row>
    <row r="4" spans="1:15" s="97" customFormat="1" ht="15.75">
      <c r="A4" s="92"/>
      <c r="B4" s="93"/>
      <c r="C4" s="94"/>
      <c r="D4" s="193" t="s">
        <v>150</v>
      </c>
      <c r="E4" s="194"/>
      <c r="F4" s="95"/>
      <c r="G4" s="190" t="s">
        <v>0</v>
      </c>
      <c r="H4" s="191"/>
      <c r="I4" s="191"/>
      <c r="J4" s="192"/>
      <c r="K4" s="96"/>
      <c r="L4" s="193" t="s">
        <v>162</v>
      </c>
      <c r="M4" s="195"/>
      <c r="N4" s="196"/>
      <c r="O4" s="96"/>
    </row>
    <row r="5" spans="1:15" s="102" customFormat="1" ht="15.75" customHeight="1">
      <c r="A5" s="98" t="s">
        <v>4</v>
      </c>
      <c r="B5" s="182" t="s">
        <v>153</v>
      </c>
      <c r="C5" s="99"/>
      <c r="D5" s="197">
        <v>2000</v>
      </c>
      <c r="E5" s="198" t="s">
        <v>152</v>
      </c>
      <c r="F5" s="100"/>
      <c r="G5" s="199" t="s">
        <v>11</v>
      </c>
      <c r="H5" s="201" t="s">
        <v>12</v>
      </c>
      <c r="I5" s="203" t="s">
        <v>151</v>
      </c>
      <c r="J5" s="205" t="s">
        <v>150</v>
      </c>
      <c r="K5" s="101"/>
      <c r="L5" s="184" t="s">
        <v>154</v>
      </c>
      <c r="M5" s="186" t="s">
        <v>166</v>
      </c>
      <c r="N5" s="188" t="s">
        <v>167</v>
      </c>
      <c r="O5" s="100"/>
    </row>
    <row r="6" spans="1:15" s="102" customFormat="1" ht="15.75" customHeight="1">
      <c r="A6" s="103"/>
      <c r="B6" s="183"/>
      <c r="C6" s="99"/>
      <c r="D6" s="185"/>
      <c r="E6" s="189"/>
      <c r="F6" s="100"/>
      <c r="G6" s="200"/>
      <c r="H6" s="202"/>
      <c r="I6" s="204"/>
      <c r="J6" s="206"/>
      <c r="K6" s="101"/>
      <c r="L6" s="185"/>
      <c r="M6" s="187"/>
      <c r="N6" s="189"/>
      <c r="O6" s="100"/>
    </row>
    <row r="7" spans="1:14" s="113" customFormat="1" ht="27" customHeight="1">
      <c r="A7" s="104"/>
      <c r="B7" s="105" t="s">
        <v>19</v>
      </c>
      <c r="C7" s="106"/>
      <c r="D7" s="107">
        <f>SUM(D8+D90+D158+D189+D196)</f>
        <v>-20405</v>
      </c>
      <c r="E7" s="108">
        <f>SUM(E8+E90+E158+E189+E196)</f>
        <v>-10232</v>
      </c>
      <c r="F7" s="109"/>
      <c r="G7" s="110">
        <f>SUM(G8+G90+G158+G189+G196)</f>
        <v>1502208</v>
      </c>
      <c r="H7" s="111">
        <f>SUM(H8+H90+H158+H189+H196)</f>
        <v>-1519223</v>
      </c>
      <c r="I7" s="111">
        <f>SUM(I8+I90+I158+I189+I196)</f>
        <v>-13331</v>
      </c>
      <c r="J7" s="112">
        <f>SUM(J8+J90+J158+J189+J196)</f>
        <v>-7422</v>
      </c>
      <c r="L7" s="107">
        <f>SUM(L8+L90+L158+L189+L196)</f>
        <v>-31205</v>
      </c>
      <c r="M7" s="114">
        <f>SUM(M8+M90+M158+M189+M196)</f>
        <v>-41437</v>
      </c>
      <c r="N7" s="108">
        <f>SUM(N8+N90+N158+N189+N196)</f>
        <v>-48859</v>
      </c>
    </row>
    <row r="8" spans="1:14" s="124" customFormat="1" ht="12.75">
      <c r="A8" s="115"/>
      <c r="B8" s="116" t="s">
        <v>20</v>
      </c>
      <c r="C8" s="117"/>
      <c r="D8" s="118">
        <f>SUM(D9:D89)</f>
        <v>-1828</v>
      </c>
      <c r="E8" s="119">
        <f>SUM(E9:E89)</f>
        <v>9212</v>
      </c>
      <c r="F8" s="120"/>
      <c r="G8" s="121">
        <f>SUM(G9:G89)</f>
        <v>539942</v>
      </c>
      <c r="H8" s="122">
        <f>SUM(H9:H89)</f>
        <v>-539162</v>
      </c>
      <c r="I8" s="122">
        <f>SUM(I9:I89)</f>
        <v>-4968</v>
      </c>
      <c r="J8" s="123">
        <f>SUM(J9:J89)</f>
        <v>5748</v>
      </c>
      <c r="L8" s="118">
        <f>SUM(L9:L89)</f>
        <v>-14659</v>
      </c>
      <c r="M8" s="125">
        <f>SUM(M9:M89)</f>
        <v>-5447</v>
      </c>
      <c r="N8" s="119">
        <f>SUM(N9:N89)</f>
        <v>301</v>
      </c>
    </row>
    <row r="9" spans="1:14" ht="12.75">
      <c r="A9" s="126"/>
      <c r="B9" s="127" t="s">
        <v>179</v>
      </c>
      <c r="D9" s="129">
        <v>1518</v>
      </c>
      <c r="E9" s="130">
        <v>-1200</v>
      </c>
      <c r="F9" s="131"/>
      <c r="G9" s="129">
        <v>0</v>
      </c>
      <c r="H9" s="132">
        <v>0</v>
      </c>
      <c r="I9" s="132">
        <v>0</v>
      </c>
      <c r="J9" s="130">
        <f>G9+H9</f>
        <v>0</v>
      </c>
      <c r="K9" s="133"/>
      <c r="L9" s="129">
        <v>4750</v>
      </c>
      <c r="M9" s="132">
        <f>L9+E9</f>
        <v>3550</v>
      </c>
      <c r="N9" s="130">
        <f>M9+J9</f>
        <v>3550</v>
      </c>
    </row>
    <row r="10" spans="1:14" ht="12.75">
      <c r="A10" s="126"/>
      <c r="B10" s="127"/>
      <c r="D10" s="129"/>
      <c r="E10" s="130"/>
      <c r="F10" s="131"/>
      <c r="G10" s="129"/>
      <c r="H10" s="132"/>
      <c r="I10" s="132"/>
      <c r="J10" s="130"/>
      <c r="K10" s="133"/>
      <c r="L10" s="129"/>
      <c r="M10" s="132"/>
      <c r="N10" s="130"/>
    </row>
    <row r="11" spans="1:14" ht="12.75">
      <c r="A11" s="126">
        <v>1</v>
      </c>
      <c r="B11" s="127" t="s">
        <v>22</v>
      </c>
      <c r="D11" s="129">
        <v>120</v>
      </c>
      <c r="E11" s="130">
        <v>366</v>
      </c>
      <c r="F11" s="131"/>
      <c r="G11" s="129">
        <v>23447</v>
      </c>
      <c r="H11" s="132">
        <v>-23445</v>
      </c>
      <c r="I11" s="132">
        <v>-220</v>
      </c>
      <c r="J11" s="130">
        <f>G11+H11</f>
        <v>2</v>
      </c>
      <c r="K11" s="134"/>
      <c r="L11" s="129">
        <v>13</v>
      </c>
      <c r="M11" s="132">
        <f aca="true" t="shared" si="0" ref="M11:M72">L11+E11</f>
        <v>379</v>
      </c>
      <c r="N11" s="130">
        <f>M11+J11</f>
        <v>381</v>
      </c>
    </row>
    <row r="12" spans="1:14" ht="12.75">
      <c r="A12" s="126"/>
      <c r="B12" s="127" t="s">
        <v>23</v>
      </c>
      <c r="D12" s="129">
        <v>-103</v>
      </c>
      <c r="E12" s="130">
        <v>-197</v>
      </c>
      <c r="F12" s="131"/>
      <c r="G12" s="129">
        <v>4230</v>
      </c>
      <c r="H12" s="132">
        <v>-3978</v>
      </c>
      <c r="I12" s="132">
        <v>-40</v>
      </c>
      <c r="J12" s="130">
        <f>G12+H12</f>
        <v>252</v>
      </c>
      <c r="K12" s="134"/>
      <c r="L12" s="129">
        <v>-49</v>
      </c>
      <c r="M12" s="132">
        <f t="shared" si="0"/>
        <v>-246</v>
      </c>
      <c r="N12" s="130">
        <f>M12+J12</f>
        <v>6</v>
      </c>
    </row>
    <row r="13" spans="1:14" ht="12.75">
      <c r="A13" s="126"/>
      <c r="B13" s="127" t="s">
        <v>24</v>
      </c>
      <c r="D13" s="129">
        <v>307</v>
      </c>
      <c r="E13" s="130">
        <v>-73</v>
      </c>
      <c r="F13" s="131"/>
      <c r="G13" s="129">
        <v>5365</v>
      </c>
      <c r="H13" s="132">
        <v>-4861</v>
      </c>
      <c r="I13" s="132">
        <v>-52</v>
      </c>
      <c r="J13" s="130">
        <f>G13+H13</f>
        <v>504</v>
      </c>
      <c r="K13" s="134"/>
      <c r="L13" s="129">
        <v>406</v>
      </c>
      <c r="M13" s="132">
        <f t="shared" si="0"/>
        <v>333</v>
      </c>
      <c r="N13" s="130">
        <f>M13+J13</f>
        <v>837</v>
      </c>
    </row>
    <row r="14" spans="1:14" ht="12.75">
      <c r="A14" s="126"/>
      <c r="B14" s="127"/>
      <c r="D14" s="129"/>
      <c r="E14" s="130"/>
      <c r="F14" s="131"/>
      <c r="G14" s="129"/>
      <c r="H14" s="132"/>
      <c r="I14" s="132"/>
      <c r="J14" s="130"/>
      <c r="K14" s="134"/>
      <c r="L14" s="129"/>
      <c r="M14" s="132"/>
      <c r="N14" s="130"/>
    </row>
    <row r="15" spans="1:14" ht="12.75">
      <c r="A15" s="126">
        <v>2</v>
      </c>
      <c r="B15" s="127" t="s">
        <v>25</v>
      </c>
      <c r="D15" s="129">
        <v>23</v>
      </c>
      <c r="E15" s="130">
        <v>317</v>
      </c>
      <c r="F15" s="131"/>
      <c r="G15" s="129">
        <v>22468</v>
      </c>
      <c r="H15" s="132">
        <v>-22367</v>
      </c>
      <c r="I15" s="132">
        <v>-204</v>
      </c>
      <c r="J15" s="130">
        <f>G15+H15</f>
        <v>101</v>
      </c>
      <c r="K15" s="134"/>
      <c r="L15" s="129">
        <v>-2260</v>
      </c>
      <c r="M15" s="132">
        <f t="shared" si="0"/>
        <v>-1943</v>
      </c>
      <c r="N15" s="130">
        <f>M15+J15</f>
        <v>-1842</v>
      </c>
    </row>
    <row r="16" spans="1:14" ht="12.75">
      <c r="A16" s="126"/>
      <c r="B16" s="127"/>
      <c r="D16" s="129"/>
      <c r="E16" s="130"/>
      <c r="F16" s="131"/>
      <c r="G16" s="129"/>
      <c r="H16" s="132"/>
      <c r="I16" s="132"/>
      <c r="J16" s="130"/>
      <c r="K16" s="134"/>
      <c r="L16" s="129"/>
      <c r="M16" s="132"/>
      <c r="N16" s="130"/>
    </row>
    <row r="17" spans="1:14" ht="12.75">
      <c r="A17" s="126">
        <v>3</v>
      </c>
      <c r="B17" s="127" t="s">
        <v>26</v>
      </c>
      <c r="D17" s="129">
        <v>38</v>
      </c>
      <c r="E17" s="130">
        <v>778</v>
      </c>
      <c r="F17" s="131"/>
      <c r="G17" s="129">
        <v>17786</v>
      </c>
      <c r="H17" s="132">
        <v>-17786</v>
      </c>
      <c r="I17" s="132">
        <v>-152</v>
      </c>
      <c r="J17" s="130">
        <f>G17+H17</f>
        <v>0</v>
      </c>
      <c r="K17" s="134"/>
      <c r="L17" s="129">
        <v>482</v>
      </c>
      <c r="M17" s="132">
        <f t="shared" si="0"/>
        <v>1260</v>
      </c>
      <c r="N17" s="130">
        <f>M17+J17</f>
        <v>1260</v>
      </c>
    </row>
    <row r="18" spans="1:14" ht="12.75">
      <c r="A18" s="126"/>
      <c r="B18" s="127" t="s">
        <v>155</v>
      </c>
      <c r="D18" s="129">
        <v>-151</v>
      </c>
      <c r="E18" s="130">
        <v>-356</v>
      </c>
      <c r="F18" s="131"/>
      <c r="G18" s="129">
        <v>3295</v>
      </c>
      <c r="H18" s="132">
        <v>-3278</v>
      </c>
      <c r="I18" s="132">
        <v>-32</v>
      </c>
      <c r="J18" s="130">
        <f>G18+H18</f>
        <v>17</v>
      </c>
      <c r="K18" s="134"/>
      <c r="L18" s="129">
        <v>-205</v>
      </c>
      <c r="M18" s="132">
        <f t="shared" si="0"/>
        <v>-561</v>
      </c>
      <c r="N18" s="130">
        <f>M18+J18</f>
        <v>-544</v>
      </c>
    </row>
    <row r="19" spans="1:14" ht="12.75">
      <c r="A19" s="126"/>
      <c r="B19" s="127" t="s">
        <v>48</v>
      </c>
      <c r="D19" s="129">
        <v>-11</v>
      </c>
      <c r="E19" s="130">
        <v>-229</v>
      </c>
      <c r="F19" s="131"/>
      <c r="G19" s="129">
        <v>6247</v>
      </c>
      <c r="H19" s="132">
        <v>-6681</v>
      </c>
      <c r="I19" s="132">
        <v>-58</v>
      </c>
      <c r="J19" s="130">
        <f>G19+H19</f>
        <v>-434</v>
      </c>
      <c r="K19" s="134"/>
      <c r="L19" s="129">
        <v>93</v>
      </c>
      <c r="M19" s="132">
        <f t="shared" si="0"/>
        <v>-136</v>
      </c>
      <c r="N19" s="130">
        <f>M19+J19</f>
        <v>-570</v>
      </c>
    </row>
    <row r="20" spans="1:14" ht="12.75">
      <c r="A20" s="126"/>
      <c r="B20" s="127" t="s">
        <v>49</v>
      </c>
      <c r="D20" s="129">
        <v>138</v>
      </c>
      <c r="E20" s="130">
        <v>238</v>
      </c>
      <c r="F20" s="131"/>
      <c r="G20" s="129">
        <v>1912</v>
      </c>
      <c r="H20" s="132">
        <v>-1796</v>
      </c>
      <c r="I20" s="132">
        <v>-18</v>
      </c>
      <c r="J20" s="130">
        <f>G20+H20</f>
        <v>116</v>
      </c>
      <c r="K20" s="134"/>
      <c r="L20" s="129">
        <v>325</v>
      </c>
      <c r="M20" s="132">
        <f t="shared" si="0"/>
        <v>563</v>
      </c>
      <c r="N20" s="130">
        <f>M20+J20</f>
        <v>679</v>
      </c>
    </row>
    <row r="21" spans="1:14" ht="12.75">
      <c r="A21" s="126"/>
      <c r="B21" s="127"/>
      <c r="D21" s="129"/>
      <c r="E21" s="130"/>
      <c r="F21" s="131"/>
      <c r="G21" s="129"/>
      <c r="H21" s="132"/>
      <c r="I21" s="132"/>
      <c r="J21" s="130"/>
      <c r="K21" s="134"/>
      <c r="L21" s="129"/>
      <c r="M21" s="132"/>
      <c r="N21" s="130"/>
    </row>
    <row r="22" spans="1:14" ht="12.75">
      <c r="A22" s="126">
        <v>4</v>
      </c>
      <c r="B22" s="127" t="s">
        <v>27</v>
      </c>
      <c r="D22" s="129">
        <v>-298</v>
      </c>
      <c r="E22" s="130">
        <v>1176</v>
      </c>
      <c r="F22" s="131"/>
      <c r="G22" s="129">
        <v>33513</v>
      </c>
      <c r="H22" s="132">
        <v>-33513</v>
      </c>
      <c r="I22" s="132">
        <v>-329</v>
      </c>
      <c r="J22" s="130">
        <f>G22+H22</f>
        <v>0</v>
      </c>
      <c r="K22" s="134"/>
      <c r="L22" s="129">
        <v>40</v>
      </c>
      <c r="M22" s="132">
        <f t="shared" si="0"/>
        <v>1216</v>
      </c>
      <c r="N22" s="130">
        <f>M22+J22</f>
        <v>1216</v>
      </c>
    </row>
    <row r="23" spans="1:14" ht="12.75">
      <c r="A23" s="126"/>
      <c r="B23" s="127"/>
      <c r="D23" s="129"/>
      <c r="E23" s="130"/>
      <c r="F23" s="131"/>
      <c r="G23" s="129"/>
      <c r="H23" s="132"/>
      <c r="I23" s="132"/>
      <c r="J23" s="130"/>
      <c r="K23" s="134"/>
      <c r="L23" s="129"/>
      <c r="M23" s="132"/>
      <c r="N23" s="130"/>
    </row>
    <row r="24" spans="1:14" ht="12.75">
      <c r="A24" s="126">
        <v>5</v>
      </c>
      <c r="B24" s="127" t="s">
        <v>28</v>
      </c>
      <c r="D24" s="129">
        <v>396</v>
      </c>
      <c r="E24" s="130">
        <v>219</v>
      </c>
      <c r="F24" s="131"/>
      <c r="G24" s="129">
        <v>22520</v>
      </c>
      <c r="H24" s="132">
        <v>-22413</v>
      </c>
      <c r="I24" s="132">
        <v>-214</v>
      </c>
      <c r="J24" s="130">
        <f>G24+H24</f>
        <v>107</v>
      </c>
      <c r="K24" s="134"/>
      <c r="L24" s="129">
        <v>240</v>
      </c>
      <c r="M24" s="132">
        <f t="shared" si="0"/>
        <v>459</v>
      </c>
      <c r="N24" s="130">
        <f>M24+J24</f>
        <v>566</v>
      </c>
    </row>
    <row r="25" spans="1:14" ht="12.75">
      <c r="A25" s="126"/>
      <c r="B25" s="127" t="s">
        <v>29</v>
      </c>
      <c r="D25" s="129">
        <v>715</v>
      </c>
      <c r="E25" s="130">
        <v>982</v>
      </c>
      <c r="F25" s="131"/>
      <c r="G25" s="129">
        <v>9619</v>
      </c>
      <c r="H25" s="132">
        <v>-9203</v>
      </c>
      <c r="I25" s="132">
        <v>-92</v>
      </c>
      <c r="J25" s="130">
        <f>G25+H25</f>
        <v>416</v>
      </c>
      <c r="K25" s="134"/>
      <c r="L25" s="129">
        <v>189</v>
      </c>
      <c r="M25" s="132">
        <f t="shared" si="0"/>
        <v>1171</v>
      </c>
      <c r="N25" s="130">
        <f>M25+J25</f>
        <v>1587</v>
      </c>
    </row>
    <row r="26" spans="1:14" ht="12.75">
      <c r="A26" s="126"/>
      <c r="B26" s="127" t="s">
        <v>30</v>
      </c>
      <c r="D26" s="129">
        <v>-12</v>
      </c>
      <c r="E26" s="130">
        <v>-80</v>
      </c>
      <c r="F26" s="131"/>
      <c r="G26" s="129">
        <v>1574</v>
      </c>
      <c r="H26" s="132">
        <v>-1506</v>
      </c>
      <c r="I26" s="132">
        <v>-16</v>
      </c>
      <c r="J26" s="130">
        <f>G26+H26</f>
        <v>68</v>
      </c>
      <c r="K26" s="134"/>
      <c r="L26" s="129">
        <v>-11</v>
      </c>
      <c r="M26" s="132">
        <f t="shared" si="0"/>
        <v>-91</v>
      </c>
      <c r="N26" s="130">
        <f>M26+J26</f>
        <v>-23</v>
      </c>
    </row>
    <row r="27" spans="1:14" ht="12.75">
      <c r="A27" s="126"/>
      <c r="B27" s="135"/>
      <c r="D27" s="129"/>
      <c r="E27" s="130"/>
      <c r="F27" s="131"/>
      <c r="G27" s="129"/>
      <c r="H27" s="132"/>
      <c r="I27" s="132"/>
      <c r="J27" s="130"/>
      <c r="K27" s="134"/>
      <c r="L27" s="129"/>
      <c r="M27" s="132"/>
      <c r="N27" s="130"/>
    </row>
    <row r="28" spans="1:14" ht="12.75">
      <c r="A28" s="126">
        <v>6</v>
      </c>
      <c r="B28" s="127" t="s">
        <v>31</v>
      </c>
      <c r="D28" s="129">
        <v>74</v>
      </c>
      <c r="E28" s="130">
        <v>307</v>
      </c>
      <c r="F28" s="131"/>
      <c r="G28" s="129">
        <v>23388</v>
      </c>
      <c r="H28" s="132">
        <v>-23278</v>
      </c>
      <c r="I28" s="132">
        <v>-220</v>
      </c>
      <c r="J28" s="130">
        <f>G28+H28</f>
        <v>110</v>
      </c>
      <c r="K28" s="134"/>
      <c r="L28" s="129">
        <v>-921</v>
      </c>
      <c r="M28" s="132">
        <f t="shared" si="0"/>
        <v>-614</v>
      </c>
      <c r="N28" s="130">
        <f>M28+J28</f>
        <v>-504</v>
      </c>
    </row>
    <row r="29" spans="1:14" ht="12.75">
      <c r="A29" s="126"/>
      <c r="B29" s="127"/>
      <c r="D29" s="129"/>
      <c r="E29" s="130"/>
      <c r="F29" s="131"/>
      <c r="G29" s="129"/>
      <c r="H29" s="132"/>
      <c r="I29" s="132"/>
      <c r="J29" s="130"/>
      <c r="K29" s="134"/>
      <c r="L29" s="129"/>
      <c r="M29" s="132"/>
      <c r="N29" s="130"/>
    </row>
    <row r="30" spans="1:14" ht="12.75">
      <c r="A30" s="126"/>
      <c r="B30" s="127" t="s">
        <v>32</v>
      </c>
      <c r="D30" s="129">
        <v>-3</v>
      </c>
      <c r="E30" s="130">
        <v>-191</v>
      </c>
      <c r="F30" s="131"/>
      <c r="G30" s="129">
        <v>16279</v>
      </c>
      <c r="H30" s="132">
        <v>-18603</v>
      </c>
      <c r="I30" s="132">
        <v>-112</v>
      </c>
      <c r="J30" s="130">
        <f>G30+H30</f>
        <v>-2324</v>
      </c>
      <c r="K30" s="136"/>
      <c r="L30" s="129">
        <v>332</v>
      </c>
      <c r="M30" s="132">
        <f t="shared" si="0"/>
        <v>141</v>
      </c>
      <c r="N30" s="130">
        <f>M30+J30</f>
        <v>-2183</v>
      </c>
    </row>
    <row r="31" spans="1:14" ht="12.75">
      <c r="A31" s="126"/>
      <c r="B31" s="127" t="s">
        <v>33</v>
      </c>
      <c r="D31" s="129">
        <v>125</v>
      </c>
      <c r="E31" s="130">
        <v>-40</v>
      </c>
      <c r="F31" s="131"/>
      <c r="G31" s="129">
        <v>4275</v>
      </c>
      <c r="H31" s="132">
        <v>-4091</v>
      </c>
      <c r="I31" s="132">
        <v>-40</v>
      </c>
      <c r="J31" s="130">
        <f>G31+H31</f>
        <v>184</v>
      </c>
      <c r="K31" s="136"/>
      <c r="L31" s="129">
        <v>-307</v>
      </c>
      <c r="M31" s="132">
        <f t="shared" si="0"/>
        <v>-347</v>
      </c>
      <c r="N31" s="130">
        <f>M31+J31</f>
        <v>-163</v>
      </c>
    </row>
    <row r="32" spans="1:14" ht="12.75">
      <c r="A32" s="126"/>
      <c r="B32" s="127" t="s">
        <v>34</v>
      </c>
      <c r="D32" s="129">
        <v>-164</v>
      </c>
      <c r="E32" s="130">
        <v>11</v>
      </c>
      <c r="F32" s="131"/>
      <c r="G32" s="129">
        <v>4661</v>
      </c>
      <c r="H32" s="132">
        <v>-4460</v>
      </c>
      <c r="I32" s="132">
        <v>-44</v>
      </c>
      <c r="J32" s="130">
        <f>G32+H32</f>
        <v>201</v>
      </c>
      <c r="K32" s="136"/>
      <c r="L32" s="129">
        <v>-692</v>
      </c>
      <c r="M32" s="132">
        <f t="shared" si="0"/>
        <v>-681</v>
      </c>
      <c r="N32" s="130">
        <f>M32+J32</f>
        <v>-480</v>
      </c>
    </row>
    <row r="33" spans="1:14" ht="12.75">
      <c r="A33" s="126"/>
      <c r="B33" s="127" t="s">
        <v>35</v>
      </c>
      <c r="D33" s="129">
        <v>-41</v>
      </c>
      <c r="E33" s="130">
        <v>-265</v>
      </c>
      <c r="F33" s="131"/>
      <c r="G33" s="129">
        <v>2893</v>
      </c>
      <c r="H33" s="132">
        <v>-2806</v>
      </c>
      <c r="I33" s="132">
        <v>-28</v>
      </c>
      <c r="J33" s="130">
        <f>G33+H33</f>
        <v>87</v>
      </c>
      <c r="K33" s="136"/>
      <c r="L33" s="129">
        <v>-341</v>
      </c>
      <c r="M33" s="132">
        <f t="shared" si="0"/>
        <v>-606</v>
      </c>
      <c r="N33" s="130">
        <f>M33+J33</f>
        <v>-519</v>
      </c>
    </row>
    <row r="34" spans="1:14" ht="12.75">
      <c r="A34" s="126"/>
      <c r="B34" s="127"/>
      <c r="D34" s="129"/>
      <c r="E34" s="130"/>
      <c r="F34" s="131"/>
      <c r="G34" s="129"/>
      <c r="H34" s="132"/>
      <c r="I34" s="132"/>
      <c r="J34" s="130"/>
      <c r="K34" s="136"/>
      <c r="L34" s="129"/>
      <c r="M34" s="132"/>
      <c r="N34" s="130"/>
    </row>
    <row r="35" spans="1:14" ht="12.75">
      <c r="A35" s="126"/>
      <c r="B35" s="127" t="s">
        <v>36</v>
      </c>
      <c r="D35" s="129">
        <v>-775</v>
      </c>
      <c r="E35" s="130">
        <v>1786</v>
      </c>
      <c r="F35" s="131"/>
      <c r="G35" s="129">
        <v>37099</v>
      </c>
      <c r="H35" s="132">
        <v>-36731</v>
      </c>
      <c r="I35" s="132">
        <v>-328</v>
      </c>
      <c r="J35" s="130">
        <f>G35+H35</f>
        <v>368</v>
      </c>
      <c r="K35" s="136"/>
      <c r="L35" s="129">
        <v>-4095</v>
      </c>
      <c r="M35" s="132">
        <f t="shared" si="0"/>
        <v>-2309</v>
      </c>
      <c r="N35" s="130">
        <f>M35+J35</f>
        <v>-1941</v>
      </c>
    </row>
    <row r="36" spans="1:14" ht="12.75">
      <c r="A36" s="126"/>
      <c r="B36" s="127" t="s">
        <v>37</v>
      </c>
      <c r="D36" s="129">
        <v>-443</v>
      </c>
      <c r="E36" s="130">
        <v>49</v>
      </c>
      <c r="F36" s="131"/>
      <c r="G36" s="129">
        <v>4766</v>
      </c>
      <c r="H36" s="132">
        <v>-4548</v>
      </c>
      <c r="I36" s="132">
        <v>-44</v>
      </c>
      <c r="J36" s="130">
        <f>G36+H36</f>
        <v>218</v>
      </c>
      <c r="K36" s="136"/>
      <c r="L36" s="129">
        <v>-2149</v>
      </c>
      <c r="M36" s="132">
        <f t="shared" si="0"/>
        <v>-2100</v>
      </c>
      <c r="N36" s="130">
        <f>M36+J36</f>
        <v>-1882</v>
      </c>
    </row>
    <row r="37" spans="1:14" ht="12.75">
      <c r="A37" s="126"/>
      <c r="B37" s="127"/>
      <c r="D37" s="129"/>
      <c r="E37" s="130"/>
      <c r="F37" s="131"/>
      <c r="G37" s="129"/>
      <c r="H37" s="132"/>
      <c r="I37" s="132"/>
      <c r="J37" s="130"/>
      <c r="K37" s="136"/>
      <c r="L37" s="129"/>
      <c r="M37" s="132"/>
      <c r="N37" s="130"/>
    </row>
    <row r="38" spans="1:14" ht="12.75">
      <c r="A38" s="126"/>
      <c r="B38" s="127" t="s">
        <v>38</v>
      </c>
      <c r="D38" s="129">
        <v>-393</v>
      </c>
      <c r="E38" s="130">
        <v>-620</v>
      </c>
      <c r="F38" s="131"/>
      <c r="G38" s="129">
        <v>12337</v>
      </c>
      <c r="H38" s="132">
        <v>-12638</v>
      </c>
      <c r="I38" s="132">
        <v>-112</v>
      </c>
      <c r="J38" s="130">
        <f>G38+H38</f>
        <v>-301</v>
      </c>
      <c r="K38" s="136"/>
      <c r="L38" s="129">
        <v>-3338</v>
      </c>
      <c r="M38" s="132">
        <f t="shared" si="0"/>
        <v>-3958</v>
      </c>
      <c r="N38" s="130">
        <f>M38+J38</f>
        <v>-4259</v>
      </c>
    </row>
    <row r="39" spans="1:14" ht="12.75">
      <c r="A39" s="126"/>
      <c r="B39" s="127" t="s">
        <v>39</v>
      </c>
      <c r="D39" s="129">
        <v>-153</v>
      </c>
      <c r="E39" s="130">
        <v>199</v>
      </c>
      <c r="F39" s="131"/>
      <c r="G39" s="129">
        <v>4951</v>
      </c>
      <c r="H39" s="132">
        <v>-4739</v>
      </c>
      <c r="I39" s="132">
        <v>-48</v>
      </c>
      <c r="J39" s="130">
        <f>G39+H39</f>
        <v>212</v>
      </c>
      <c r="K39" s="136"/>
      <c r="L39" s="129">
        <v>-1743</v>
      </c>
      <c r="M39" s="132">
        <f t="shared" si="0"/>
        <v>-1544</v>
      </c>
      <c r="N39" s="130">
        <f>M39+J39</f>
        <v>-1332</v>
      </c>
    </row>
    <row r="40" spans="1:14" ht="12.75">
      <c r="A40" s="126"/>
      <c r="B40" s="127"/>
      <c r="D40" s="129"/>
      <c r="E40" s="130"/>
      <c r="F40" s="131"/>
      <c r="G40" s="129"/>
      <c r="H40" s="132"/>
      <c r="I40" s="132"/>
      <c r="J40" s="130"/>
      <c r="K40" s="136"/>
      <c r="L40" s="129"/>
      <c r="M40" s="132"/>
      <c r="N40" s="130"/>
    </row>
    <row r="41" spans="1:14" ht="12" customHeight="1">
      <c r="A41" s="126"/>
      <c r="B41" s="127" t="s">
        <v>40</v>
      </c>
      <c r="D41" s="129">
        <v>-31</v>
      </c>
      <c r="E41" s="130">
        <v>933</v>
      </c>
      <c r="F41" s="131"/>
      <c r="G41" s="129">
        <v>25807</v>
      </c>
      <c r="H41" s="132">
        <v>-25677</v>
      </c>
      <c r="I41" s="132">
        <v>-250</v>
      </c>
      <c r="J41" s="130">
        <f>G41+H41</f>
        <v>130</v>
      </c>
      <c r="K41" s="136"/>
      <c r="L41" s="129">
        <v>-905</v>
      </c>
      <c r="M41" s="132">
        <f t="shared" si="0"/>
        <v>28</v>
      </c>
      <c r="N41" s="130">
        <f>M41+J41</f>
        <v>158</v>
      </c>
    </row>
    <row r="42" spans="1:14" ht="12.75">
      <c r="A42" s="126"/>
      <c r="B42" s="127" t="s">
        <v>41</v>
      </c>
      <c r="D42" s="129">
        <v>-401</v>
      </c>
      <c r="E42" s="130">
        <v>-602</v>
      </c>
      <c r="F42" s="131"/>
      <c r="G42" s="129">
        <v>4077</v>
      </c>
      <c r="H42" s="132">
        <v>-4077</v>
      </c>
      <c r="I42" s="132">
        <v>-36</v>
      </c>
      <c r="J42" s="130">
        <f>G42+H42</f>
        <v>0</v>
      </c>
      <c r="K42" s="136"/>
      <c r="L42" s="129">
        <v>-596</v>
      </c>
      <c r="M42" s="132">
        <f t="shared" si="0"/>
        <v>-1198</v>
      </c>
      <c r="N42" s="130">
        <f>M42+J42</f>
        <v>-1198</v>
      </c>
    </row>
    <row r="43" spans="1:14" ht="12.75">
      <c r="A43" s="126"/>
      <c r="B43" s="127" t="s">
        <v>156</v>
      </c>
      <c r="D43" s="129">
        <v>-385</v>
      </c>
      <c r="E43" s="130">
        <v>-315</v>
      </c>
      <c r="F43" s="131"/>
      <c r="G43" s="129">
        <v>3061</v>
      </c>
      <c r="H43" s="132">
        <v>-2991</v>
      </c>
      <c r="I43" s="132">
        <v>-26</v>
      </c>
      <c r="J43" s="130">
        <f>G43+H43</f>
        <v>70</v>
      </c>
      <c r="K43" s="136"/>
      <c r="L43" s="129">
        <v>-2036</v>
      </c>
      <c r="M43" s="132">
        <f t="shared" si="0"/>
        <v>-2351</v>
      </c>
      <c r="N43" s="130">
        <f>M43+J43</f>
        <v>-2281</v>
      </c>
    </row>
    <row r="44" spans="1:14" ht="12.75">
      <c r="A44" s="126"/>
      <c r="B44" s="127" t="s">
        <v>157</v>
      </c>
      <c r="D44" s="129">
        <v>-304</v>
      </c>
      <c r="E44" s="130">
        <v>-552</v>
      </c>
      <c r="F44" s="131"/>
      <c r="G44" s="129">
        <v>0</v>
      </c>
      <c r="H44" s="132">
        <v>0</v>
      </c>
      <c r="I44" s="132">
        <v>0</v>
      </c>
      <c r="J44" s="130">
        <f>G44+H44</f>
        <v>0</v>
      </c>
      <c r="K44" s="136"/>
      <c r="L44" s="129">
        <v>-304</v>
      </c>
      <c r="M44" s="132">
        <f t="shared" si="0"/>
        <v>-856</v>
      </c>
      <c r="N44" s="130">
        <f>M44+J44</f>
        <v>-856</v>
      </c>
    </row>
    <row r="45" spans="1:14" ht="12.75">
      <c r="A45" s="126"/>
      <c r="B45" s="127" t="s">
        <v>158</v>
      </c>
      <c r="D45" s="129">
        <v>25</v>
      </c>
      <c r="E45" s="130">
        <v>62</v>
      </c>
      <c r="F45" s="131"/>
      <c r="G45" s="129">
        <v>1416</v>
      </c>
      <c r="H45" s="132">
        <v>-1302</v>
      </c>
      <c r="I45" s="132">
        <v>-14</v>
      </c>
      <c r="J45" s="130">
        <f>G45+H45</f>
        <v>114</v>
      </c>
      <c r="K45" s="136"/>
      <c r="L45" s="129">
        <v>31</v>
      </c>
      <c r="M45" s="132">
        <f t="shared" si="0"/>
        <v>93</v>
      </c>
      <c r="N45" s="130">
        <f>M45+J45</f>
        <v>207</v>
      </c>
    </row>
    <row r="46" spans="1:14" ht="12.75">
      <c r="A46" s="126"/>
      <c r="B46" s="127"/>
      <c r="D46" s="129"/>
      <c r="E46" s="130"/>
      <c r="F46" s="131"/>
      <c r="G46" s="129"/>
      <c r="H46" s="132"/>
      <c r="I46" s="132"/>
      <c r="J46" s="130"/>
      <c r="K46" s="136"/>
      <c r="L46" s="129"/>
      <c r="M46" s="132"/>
      <c r="N46" s="130"/>
    </row>
    <row r="47" spans="1:14" ht="12.75">
      <c r="A47" s="126"/>
      <c r="B47" s="127" t="s">
        <v>44</v>
      </c>
      <c r="D47" s="129">
        <v>184</v>
      </c>
      <c r="E47" s="130">
        <v>49</v>
      </c>
      <c r="F47" s="131"/>
      <c r="G47" s="129">
        <v>4000</v>
      </c>
      <c r="H47" s="132">
        <v>-4000</v>
      </c>
      <c r="I47" s="132">
        <v>-40</v>
      </c>
      <c r="J47" s="130">
        <f>G47+H47</f>
        <v>0</v>
      </c>
      <c r="K47" s="136"/>
      <c r="L47" s="129">
        <v>163</v>
      </c>
      <c r="M47" s="132">
        <f t="shared" si="0"/>
        <v>212</v>
      </c>
      <c r="N47" s="130">
        <f>M47+J47</f>
        <v>212</v>
      </c>
    </row>
    <row r="48" spans="1:14" ht="12.75">
      <c r="A48" s="126"/>
      <c r="B48" s="127" t="s">
        <v>45</v>
      </c>
      <c r="D48" s="129">
        <v>170</v>
      </c>
      <c r="E48" s="130">
        <v>53</v>
      </c>
      <c r="F48" s="131"/>
      <c r="G48" s="129">
        <v>3776</v>
      </c>
      <c r="H48" s="132">
        <v>-3776</v>
      </c>
      <c r="I48" s="132">
        <v>-37</v>
      </c>
      <c r="J48" s="130">
        <f>G48+H48</f>
        <v>0</v>
      </c>
      <c r="K48" s="136"/>
      <c r="L48" s="129">
        <v>118</v>
      </c>
      <c r="M48" s="132">
        <f t="shared" si="0"/>
        <v>171</v>
      </c>
      <c r="N48" s="130">
        <f>M48+J48</f>
        <v>171</v>
      </c>
    </row>
    <row r="49" spans="1:14" ht="12.75">
      <c r="A49" s="126"/>
      <c r="B49" s="127" t="s">
        <v>46</v>
      </c>
      <c r="D49" s="129">
        <v>70</v>
      </c>
      <c r="E49" s="130">
        <v>24</v>
      </c>
      <c r="F49" s="131"/>
      <c r="G49" s="129">
        <v>1103</v>
      </c>
      <c r="H49" s="132">
        <v>-1103</v>
      </c>
      <c r="I49" s="132">
        <v>-10</v>
      </c>
      <c r="J49" s="130">
        <f>G49+H49</f>
        <v>0</v>
      </c>
      <c r="K49" s="136"/>
      <c r="L49" s="129">
        <v>69</v>
      </c>
      <c r="M49" s="132">
        <f t="shared" si="0"/>
        <v>93</v>
      </c>
      <c r="N49" s="130">
        <f>M49+J49</f>
        <v>93</v>
      </c>
    </row>
    <row r="50" spans="1:14" ht="12.75">
      <c r="A50" s="126"/>
      <c r="B50" s="127"/>
      <c r="D50" s="129"/>
      <c r="E50" s="130"/>
      <c r="F50" s="131"/>
      <c r="G50" s="129"/>
      <c r="H50" s="132"/>
      <c r="I50" s="132"/>
      <c r="J50" s="130"/>
      <c r="K50" s="136"/>
      <c r="L50" s="129"/>
      <c r="M50" s="132"/>
      <c r="N50" s="130"/>
    </row>
    <row r="51" spans="1:14" ht="12.75">
      <c r="A51" s="126"/>
      <c r="B51" s="127" t="s">
        <v>50</v>
      </c>
      <c r="D51" s="129">
        <v>-66</v>
      </c>
      <c r="E51" s="130">
        <v>1129</v>
      </c>
      <c r="F51" s="131"/>
      <c r="G51" s="129">
        <v>16005</v>
      </c>
      <c r="H51" s="132">
        <v>-16000</v>
      </c>
      <c r="I51" s="132">
        <v>-158</v>
      </c>
      <c r="J51" s="130">
        <f>G51+H51</f>
        <v>5</v>
      </c>
      <c r="K51" s="136"/>
      <c r="L51" s="129">
        <v>153</v>
      </c>
      <c r="M51" s="132">
        <f t="shared" si="0"/>
        <v>1282</v>
      </c>
      <c r="N51" s="130">
        <f>M51+J51</f>
        <v>1287</v>
      </c>
    </row>
    <row r="52" spans="1:14" ht="12.75">
      <c r="A52" s="126"/>
      <c r="B52" s="135" t="s">
        <v>51</v>
      </c>
      <c r="D52" s="137">
        <v>203</v>
      </c>
      <c r="E52" s="130">
        <v>-301</v>
      </c>
      <c r="F52" s="131"/>
      <c r="G52" s="137">
        <v>4640</v>
      </c>
      <c r="H52" s="138">
        <v>-4600</v>
      </c>
      <c r="I52" s="138">
        <v>-44</v>
      </c>
      <c r="J52" s="130">
        <f>G52+H52</f>
        <v>40</v>
      </c>
      <c r="K52" s="136"/>
      <c r="L52" s="129">
        <v>583</v>
      </c>
      <c r="M52" s="132">
        <f t="shared" si="0"/>
        <v>282</v>
      </c>
      <c r="N52" s="130">
        <f>M52+J52</f>
        <v>322</v>
      </c>
    </row>
    <row r="53" spans="1:14" ht="12.75">
      <c r="A53" s="126"/>
      <c r="B53" s="135"/>
      <c r="D53" s="137"/>
      <c r="E53" s="130"/>
      <c r="F53" s="131"/>
      <c r="G53" s="137"/>
      <c r="H53" s="138"/>
      <c r="I53" s="138"/>
      <c r="J53" s="130"/>
      <c r="K53" s="136"/>
      <c r="L53" s="129"/>
      <c r="M53" s="132"/>
      <c r="N53" s="130"/>
    </row>
    <row r="54" spans="1:14" s="141" customFormat="1" ht="12.75">
      <c r="A54" s="126"/>
      <c r="B54" s="127" t="s">
        <v>52</v>
      </c>
      <c r="C54" s="128"/>
      <c r="D54" s="129">
        <v>94</v>
      </c>
      <c r="E54" s="130">
        <v>-359</v>
      </c>
      <c r="F54" s="131"/>
      <c r="G54" s="129">
        <v>14836</v>
      </c>
      <c r="H54" s="132">
        <v>-14836</v>
      </c>
      <c r="I54" s="132">
        <v>-131</v>
      </c>
      <c r="J54" s="130">
        <f>G54+H54</f>
        <v>0</v>
      </c>
      <c r="K54" s="139"/>
      <c r="L54" s="129">
        <v>725</v>
      </c>
      <c r="M54" s="132">
        <f t="shared" si="0"/>
        <v>366</v>
      </c>
      <c r="N54" s="130">
        <f>M54+J54</f>
        <v>366</v>
      </c>
    </row>
    <row r="55" spans="1:14" s="141" customFormat="1" ht="12.75">
      <c r="A55" s="126"/>
      <c r="B55" s="127" t="s">
        <v>53</v>
      </c>
      <c r="C55" s="128"/>
      <c r="D55" s="129">
        <v>398</v>
      </c>
      <c r="E55" s="130">
        <v>3</v>
      </c>
      <c r="F55" s="131"/>
      <c r="G55" s="129">
        <v>5231</v>
      </c>
      <c r="H55" s="132">
        <v>-5089</v>
      </c>
      <c r="I55" s="132">
        <v>-44</v>
      </c>
      <c r="J55" s="130">
        <f>G55+H55</f>
        <v>142</v>
      </c>
      <c r="K55" s="139"/>
      <c r="L55" s="129">
        <v>835</v>
      </c>
      <c r="M55" s="132">
        <f t="shared" si="0"/>
        <v>838</v>
      </c>
      <c r="N55" s="130">
        <f>M55+J55</f>
        <v>980</v>
      </c>
    </row>
    <row r="56" spans="1:14" s="141" customFormat="1" ht="12.75">
      <c r="A56" s="126"/>
      <c r="B56" s="127" t="s">
        <v>164</v>
      </c>
      <c r="C56" s="128"/>
      <c r="D56" s="129">
        <v>2</v>
      </c>
      <c r="E56" s="130">
        <v>-40</v>
      </c>
      <c r="F56" s="131"/>
      <c r="G56" s="129">
        <v>0</v>
      </c>
      <c r="H56" s="132">
        <v>0</v>
      </c>
      <c r="I56" s="132">
        <v>0</v>
      </c>
      <c r="J56" s="130">
        <f>G56+H56</f>
        <v>0</v>
      </c>
      <c r="K56" s="139"/>
      <c r="L56" s="129">
        <v>0</v>
      </c>
      <c r="M56" s="132">
        <f t="shared" si="0"/>
        <v>-40</v>
      </c>
      <c r="N56" s="130">
        <f>M56+J56</f>
        <v>-40</v>
      </c>
    </row>
    <row r="57" spans="1:14" ht="12.75">
      <c r="A57" s="126"/>
      <c r="B57" s="127"/>
      <c r="D57" s="129"/>
      <c r="E57" s="130"/>
      <c r="F57" s="131"/>
      <c r="G57" s="129"/>
      <c r="H57" s="132"/>
      <c r="I57" s="132"/>
      <c r="J57" s="130"/>
      <c r="K57" s="136"/>
      <c r="L57" s="129"/>
      <c r="M57" s="132"/>
      <c r="N57" s="130"/>
    </row>
    <row r="58" spans="1:14" ht="12.75">
      <c r="A58" s="126"/>
      <c r="B58" s="127" t="s">
        <v>159</v>
      </c>
      <c r="D58" s="129">
        <v>-160</v>
      </c>
      <c r="E58" s="130">
        <v>-201</v>
      </c>
      <c r="F58" s="131"/>
      <c r="G58" s="129">
        <v>1463</v>
      </c>
      <c r="H58" s="132">
        <v>-1554</v>
      </c>
      <c r="I58" s="132">
        <v>-12</v>
      </c>
      <c r="J58" s="130">
        <f>G58+H58</f>
        <v>-91</v>
      </c>
      <c r="K58" s="136"/>
      <c r="L58" s="129">
        <v>10</v>
      </c>
      <c r="M58" s="132">
        <f t="shared" si="0"/>
        <v>-191</v>
      </c>
      <c r="N58" s="130">
        <f>M58+J58</f>
        <v>-282</v>
      </c>
    </row>
    <row r="59" spans="1:14" ht="12.75">
      <c r="A59" s="126"/>
      <c r="B59" s="127" t="s">
        <v>160</v>
      </c>
      <c r="D59" s="129">
        <v>102</v>
      </c>
      <c r="E59" s="130">
        <v>297</v>
      </c>
      <c r="F59" s="131"/>
      <c r="G59" s="129">
        <v>1994</v>
      </c>
      <c r="H59" s="132">
        <v>-1755</v>
      </c>
      <c r="I59" s="132">
        <v>-18</v>
      </c>
      <c r="J59" s="130">
        <f>G59+H59</f>
        <v>239</v>
      </c>
      <c r="K59" s="136"/>
      <c r="L59" s="129">
        <v>212</v>
      </c>
      <c r="M59" s="132">
        <f t="shared" si="0"/>
        <v>509</v>
      </c>
      <c r="N59" s="130">
        <f>M59+J59</f>
        <v>748</v>
      </c>
    </row>
    <row r="60" spans="1:14" ht="12.75">
      <c r="A60" s="126"/>
      <c r="B60" s="127" t="s">
        <v>161</v>
      </c>
      <c r="D60" s="129">
        <v>-90</v>
      </c>
      <c r="E60" s="130">
        <v>6</v>
      </c>
      <c r="F60" s="131"/>
      <c r="G60" s="129">
        <v>3313</v>
      </c>
      <c r="H60" s="132">
        <v>-3170</v>
      </c>
      <c r="I60" s="132">
        <v>-32</v>
      </c>
      <c r="J60" s="130">
        <f>G60+H60</f>
        <v>143</v>
      </c>
      <c r="K60" s="136"/>
      <c r="L60" s="129">
        <v>45</v>
      </c>
      <c r="M60" s="132">
        <f t="shared" si="0"/>
        <v>51</v>
      </c>
      <c r="N60" s="130">
        <f>M60+J60</f>
        <v>194</v>
      </c>
    </row>
    <row r="61" spans="1:14" ht="12.75">
      <c r="A61" s="126"/>
      <c r="B61" s="127" t="s">
        <v>163</v>
      </c>
      <c r="D61" s="129">
        <v>-16</v>
      </c>
      <c r="E61" s="130">
        <v>-82</v>
      </c>
      <c r="F61" s="131"/>
      <c r="G61" s="129">
        <v>0</v>
      </c>
      <c r="H61" s="132">
        <v>0</v>
      </c>
      <c r="I61" s="132">
        <v>0</v>
      </c>
      <c r="J61" s="130">
        <f>G61+H61</f>
        <v>0</v>
      </c>
      <c r="K61" s="136"/>
      <c r="L61" s="129">
        <v>-10</v>
      </c>
      <c r="M61" s="132">
        <f t="shared" si="0"/>
        <v>-92</v>
      </c>
      <c r="N61" s="130">
        <f>M61+J61</f>
        <v>-92</v>
      </c>
    </row>
    <row r="62" spans="1:14" ht="12.75">
      <c r="A62" s="126"/>
      <c r="B62" s="127"/>
      <c r="D62" s="129"/>
      <c r="E62" s="130"/>
      <c r="F62" s="131"/>
      <c r="G62" s="129"/>
      <c r="H62" s="132"/>
      <c r="I62" s="132"/>
      <c r="J62" s="130"/>
      <c r="K62" s="136"/>
      <c r="L62" s="129"/>
      <c r="M62" s="132"/>
      <c r="N62" s="130"/>
    </row>
    <row r="63" spans="1:14" ht="12.75">
      <c r="A63" s="126"/>
      <c r="B63" s="127" t="s">
        <v>56</v>
      </c>
      <c r="D63" s="129">
        <v>607</v>
      </c>
      <c r="E63" s="130">
        <v>1392</v>
      </c>
      <c r="F63" s="131"/>
      <c r="G63" s="129">
        <v>34603</v>
      </c>
      <c r="H63" s="132">
        <v>-34457</v>
      </c>
      <c r="I63" s="132">
        <v>-291</v>
      </c>
      <c r="J63" s="130">
        <f>G63+H63</f>
        <v>146</v>
      </c>
      <c r="K63" s="136"/>
      <c r="L63" s="129">
        <v>-131</v>
      </c>
      <c r="M63" s="132">
        <f t="shared" si="0"/>
        <v>1261</v>
      </c>
      <c r="N63" s="130">
        <f>M63+J63</f>
        <v>1407</v>
      </c>
    </row>
    <row r="64" spans="1:14" ht="12.75">
      <c r="A64" s="126"/>
      <c r="B64" s="127" t="s">
        <v>57</v>
      </c>
      <c r="D64" s="129">
        <v>-127</v>
      </c>
      <c r="E64" s="130">
        <v>-25</v>
      </c>
      <c r="F64" s="131"/>
      <c r="G64" s="129">
        <v>2156</v>
      </c>
      <c r="H64" s="132">
        <v>-2144</v>
      </c>
      <c r="I64" s="132">
        <v>-10</v>
      </c>
      <c r="J64" s="130">
        <f>G64+H64</f>
        <v>12</v>
      </c>
      <c r="K64" s="136"/>
      <c r="L64" s="129">
        <v>-241</v>
      </c>
      <c r="M64" s="132">
        <f t="shared" si="0"/>
        <v>-266</v>
      </c>
      <c r="N64" s="130">
        <f>M64+J64</f>
        <v>-254</v>
      </c>
    </row>
    <row r="65" spans="1:14" ht="12.75">
      <c r="A65" s="126"/>
      <c r="B65" s="127"/>
      <c r="D65" s="129"/>
      <c r="E65" s="130"/>
      <c r="F65" s="131"/>
      <c r="G65" s="129"/>
      <c r="H65" s="132"/>
      <c r="I65" s="132"/>
      <c r="J65" s="130"/>
      <c r="K65" s="136"/>
      <c r="L65" s="129"/>
      <c r="M65" s="132"/>
      <c r="N65" s="130"/>
    </row>
    <row r="66" spans="1:14" ht="12.75">
      <c r="A66" s="126"/>
      <c r="B66" s="127" t="s">
        <v>58</v>
      </c>
      <c r="D66" s="129">
        <v>0</v>
      </c>
      <c r="E66" s="130">
        <v>0</v>
      </c>
      <c r="F66" s="131"/>
      <c r="G66" s="129">
        <v>0</v>
      </c>
      <c r="H66" s="132">
        <v>0</v>
      </c>
      <c r="I66" s="132">
        <v>0</v>
      </c>
      <c r="J66" s="130">
        <f>G66+H66</f>
        <v>0</v>
      </c>
      <c r="K66" s="136"/>
      <c r="L66" s="129">
        <v>0</v>
      </c>
      <c r="M66" s="132">
        <f t="shared" si="0"/>
        <v>0</v>
      </c>
      <c r="N66" s="130">
        <f>M66+J66</f>
        <v>0</v>
      </c>
    </row>
    <row r="67" spans="1:14" ht="12.75">
      <c r="A67" s="126"/>
      <c r="B67" s="127" t="s">
        <v>59</v>
      </c>
      <c r="D67" s="129">
        <v>0</v>
      </c>
      <c r="E67" s="130">
        <v>0</v>
      </c>
      <c r="F67" s="131"/>
      <c r="G67" s="129">
        <v>0</v>
      </c>
      <c r="H67" s="132">
        <v>0</v>
      </c>
      <c r="I67" s="132">
        <v>0</v>
      </c>
      <c r="J67" s="130">
        <f>G67+H67</f>
        <v>0</v>
      </c>
      <c r="K67" s="136"/>
      <c r="L67" s="129">
        <v>0</v>
      </c>
      <c r="M67" s="132">
        <f t="shared" si="0"/>
        <v>0</v>
      </c>
      <c r="N67" s="130">
        <f>M67+J67</f>
        <v>0</v>
      </c>
    </row>
    <row r="68" spans="1:14" ht="12.75">
      <c r="A68" s="126"/>
      <c r="B68" s="127" t="s">
        <v>60</v>
      </c>
      <c r="D68" s="129">
        <v>137</v>
      </c>
      <c r="E68" s="130">
        <v>816</v>
      </c>
      <c r="F68" s="131"/>
      <c r="G68" s="129">
        <v>44635</v>
      </c>
      <c r="H68" s="132">
        <v>-44215</v>
      </c>
      <c r="I68" s="132">
        <v>-444</v>
      </c>
      <c r="J68" s="130">
        <f>G68+H68</f>
        <v>420</v>
      </c>
      <c r="K68" s="136"/>
      <c r="L68" s="129">
        <v>251</v>
      </c>
      <c r="M68" s="132">
        <f t="shared" si="0"/>
        <v>1067</v>
      </c>
      <c r="N68" s="130">
        <f>M68+J68</f>
        <v>1487</v>
      </c>
    </row>
    <row r="69" spans="1:14" ht="12.75">
      <c r="A69" s="126"/>
      <c r="B69" s="127" t="s">
        <v>61</v>
      </c>
      <c r="D69" s="129">
        <v>697</v>
      </c>
      <c r="E69" s="130">
        <v>813</v>
      </c>
      <c r="F69" s="131"/>
      <c r="G69" s="129">
        <v>24639</v>
      </c>
      <c r="H69" s="132">
        <v>-24527</v>
      </c>
      <c r="I69" s="132">
        <v>-224</v>
      </c>
      <c r="J69" s="130">
        <f>G69+H69</f>
        <v>112</v>
      </c>
      <c r="K69" s="136"/>
      <c r="L69" s="129">
        <v>-401</v>
      </c>
      <c r="M69" s="132">
        <f t="shared" si="0"/>
        <v>412</v>
      </c>
      <c r="N69" s="130">
        <f>M69+J69</f>
        <v>524</v>
      </c>
    </row>
    <row r="70" spans="1:14" ht="12.75">
      <c r="A70" s="126"/>
      <c r="B70" s="127" t="s">
        <v>62</v>
      </c>
      <c r="D70" s="129">
        <v>-1151</v>
      </c>
      <c r="E70" s="130">
        <v>-217</v>
      </c>
      <c r="F70" s="131"/>
      <c r="G70" s="129">
        <v>45556</v>
      </c>
      <c r="H70" s="132">
        <v>-46313</v>
      </c>
      <c r="I70" s="132">
        <v>-446</v>
      </c>
      <c r="J70" s="130">
        <f>G70+H70</f>
        <v>-757</v>
      </c>
      <c r="K70" s="136"/>
      <c r="L70" s="129">
        <v>662</v>
      </c>
      <c r="M70" s="132">
        <f t="shared" si="0"/>
        <v>445</v>
      </c>
      <c r="N70" s="130">
        <f>M70+J70</f>
        <v>-312</v>
      </c>
    </row>
    <row r="71" spans="1:14" ht="12.75">
      <c r="A71" s="126"/>
      <c r="B71" s="127"/>
      <c r="D71" s="129"/>
      <c r="E71" s="130"/>
      <c r="F71" s="131"/>
      <c r="G71" s="129"/>
      <c r="H71" s="132"/>
      <c r="I71" s="132"/>
      <c r="J71" s="130"/>
      <c r="K71" s="136"/>
      <c r="L71" s="129"/>
      <c r="M71" s="132"/>
      <c r="N71" s="130"/>
    </row>
    <row r="72" spans="1:14" ht="12.75">
      <c r="A72" s="126"/>
      <c r="B72" s="127" t="s">
        <v>63</v>
      </c>
      <c r="D72" s="129">
        <v>-1407</v>
      </c>
      <c r="E72" s="130">
        <v>-1760</v>
      </c>
      <c r="F72" s="131"/>
      <c r="G72" s="129">
        <v>0</v>
      </c>
      <c r="H72" s="132">
        <v>0</v>
      </c>
      <c r="I72" s="132">
        <v>0</v>
      </c>
      <c r="J72" s="130">
        <f>G72+H72</f>
        <v>0</v>
      </c>
      <c r="K72" s="136"/>
      <c r="L72" s="129">
        <v>-3267</v>
      </c>
      <c r="M72" s="132">
        <f t="shared" si="0"/>
        <v>-5027</v>
      </c>
      <c r="N72" s="130">
        <f>M72+J72</f>
        <v>-5027</v>
      </c>
    </row>
    <row r="73" spans="1:14" ht="12.75">
      <c r="A73" s="126"/>
      <c r="B73" s="127"/>
      <c r="D73" s="129"/>
      <c r="E73" s="130"/>
      <c r="F73" s="131"/>
      <c r="G73" s="129"/>
      <c r="H73" s="132"/>
      <c r="I73" s="132"/>
      <c r="J73" s="130"/>
      <c r="K73" s="136"/>
      <c r="L73" s="129"/>
      <c r="M73" s="132"/>
      <c r="N73" s="130"/>
    </row>
    <row r="74" spans="1:14" ht="12.75">
      <c r="A74" s="126"/>
      <c r="B74" s="127" t="s">
        <v>64</v>
      </c>
      <c r="D74" s="129">
        <v>-1668</v>
      </c>
      <c r="E74" s="130">
        <v>405</v>
      </c>
      <c r="F74" s="131"/>
      <c r="G74" s="129">
        <v>0</v>
      </c>
      <c r="H74" s="132">
        <v>0</v>
      </c>
      <c r="I74" s="132">
        <v>0</v>
      </c>
      <c r="J74" s="130">
        <f>G74+H74</f>
        <v>0</v>
      </c>
      <c r="K74" s="136"/>
      <c r="L74" s="129">
        <v>-3840</v>
      </c>
      <c r="M74" s="132">
        <f aca="true" t="shared" si="1" ref="M74:M88">L74+E74</f>
        <v>-3435</v>
      </c>
      <c r="N74" s="130">
        <f>M74+J74</f>
        <v>-3435</v>
      </c>
    </row>
    <row r="75" spans="1:14" ht="12.75">
      <c r="A75" s="126"/>
      <c r="B75" s="127"/>
      <c r="D75" s="129"/>
      <c r="E75" s="130"/>
      <c r="F75" s="131"/>
      <c r="G75" s="129"/>
      <c r="H75" s="132"/>
      <c r="I75" s="132"/>
      <c r="J75" s="130"/>
      <c r="K75" s="136"/>
      <c r="L75" s="129"/>
      <c r="M75" s="132"/>
      <c r="N75" s="130"/>
    </row>
    <row r="76" spans="1:14" ht="12.75">
      <c r="A76" s="126"/>
      <c r="B76" s="127" t="s">
        <v>65</v>
      </c>
      <c r="D76" s="129">
        <v>219</v>
      </c>
      <c r="E76" s="130">
        <v>182</v>
      </c>
      <c r="F76" s="131"/>
      <c r="G76" s="129">
        <f>19280-G77</f>
        <v>18815</v>
      </c>
      <c r="H76" s="132">
        <f>-19205-H77</f>
        <v>-18740</v>
      </c>
      <c r="I76" s="132">
        <v>-150</v>
      </c>
      <c r="J76" s="130">
        <f>G76+H76</f>
        <v>75</v>
      </c>
      <c r="K76" s="136"/>
      <c r="L76" s="129">
        <v>-879</v>
      </c>
      <c r="M76" s="132">
        <f t="shared" si="1"/>
        <v>-697</v>
      </c>
      <c r="N76" s="130">
        <f>M76+J76</f>
        <v>-622</v>
      </c>
    </row>
    <row r="77" spans="1:14" ht="12.75">
      <c r="A77" s="126"/>
      <c r="B77" s="127" t="s">
        <v>171</v>
      </c>
      <c r="D77" s="129"/>
      <c r="E77" s="130">
        <v>0</v>
      </c>
      <c r="F77" s="131"/>
      <c r="G77" s="129">
        <v>465</v>
      </c>
      <c r="H77" s="132">
        <v>-465</v>
      </c>
      <c r="I77" s="132">
        <v>0</v>
      </c>
      <c r="J77" s="130">
        <f>G77+H77</f>
        <v>0</v>
      </c>
      <c r="K77" s="136"/>
      <c r="L77" s="129">
        <v>0</v>
      </c>
      <c r="M77" s="132">
        <f t="shared" si="1"/>
        <v>0</v>
      </c>
      <c r="N77" s="130">
        <f>M77+J77</f>
        <v>0</v>
      </c>
    </row>
    <row r="78" spans="1:14" ht="12.75">
      <c r="A78" s="126"/>
      <c r="B78" s="127"/>
      <c r="D78" s="129"/>
      <c r="E78" s="130"/>
      <c r="F78" s="131"/>
      <c r="G78" s="129"/>
      <c r="H78" s="132"/>
      <c r="I78" s="132"/>
      <c r="J78" s="130"/>
      <c r="K78" s="136"/>
      <c r="L78" s="129"/>
      <c r="M78" s="132"/>
      <c r="N78" s="130"/>
    </row>
    <row r="79" spans="1:14" ht="12.75">
      <c r="A79" s="126"/>
      <c r="B79" s="127" t="s">
        <v>172</v>
      </c>
      <c r="D79" s="129">
        <v>201</v>
      </c>
      <c r="E79" s="130">
        <v>-250</v>
      </c>
      <c r="F79" s="131"/>
      <c r="G79" s="129">
        <v>2956</v>
      </c>
      <c r="H79" s="132">
        <v>-2941</v>
      </c>
      <c r="I79" s="132">
        <v>-28</v>
      </c>
      <c r="J79" s="130">
        <f aca="true" t="shared" si="2" ref="J79:J88">G79+H79</f>
        <v>15</v>
      </c>
      <c r="K79" s="136"/>
      <c r="L79" s="129">
        <v>667</v>
      </c>
      <c r="M79" s="132">
        <f t="shared" si="1"/>
        <v>417</v>
      </c>
      <c r="N79" s="130">
        <f>M79+J79</f>
        <v>432</v>
      </c>
    </row>
    <row r="80" spans="1:14" ht="12.75">
      <c r="A80" s="126"/>
      <c r="B80" s="127" t="s">
        <v>173</v>
      </c>
      <c r="D80" s="129"/>
      <c r="E80" s="130">
        <v>-50</v>
      </c>
      <c r="F80" s="131"/>
      <c r="G80" s="129">
        <v>2472</v>
      </c>
      <c r="H80" s="132">
        <v>-2460</v>
      </c>
      <c r="I80" s="132">
        <v>-22</v>
      </c>
      <c r="J80" s="130">
        <f t="shared" si="2"/>
        <v>12</v>
      </c>
      <c r="K80" s="136"/>
      <c r="L80" s="129">
        <v>31</v>
      </c>
      <c r="M80" s="132">
        <f t="shared" si="1"/>
        <v>-19</v>
      </c>
      <c r="N80" s="130">
        <f>M80+J80</f>
        <v>-7</v>
      </c>
    </row>
    <row r="81" spans="1:14" ht="12.75">
      <c r="A81" s="126"/>
      <c r="B81" s="127"/>
      <c r="D81" s="129"/>
      <c r="E81" s="130"/>
      <c r="F81" s="131"/>
      <c r="G81" s="129"/>
      <c r="H81" s="132"/>
      <c r="I81" s="132"/>
      <c r="J81" s="130"/>
      <c r="K81" s="136"/>
      <c r="L81" s="129"/>
      <c r="M81" s="132"/>
      <c r="N81" s="130"/>
    </row>
    <row r="82" spans="1:14" ht="12.75">
      <c r="A82" s="126"/>
      <c r="B82" s="127" t="s">
        <v>174</v>
      </c>
      <c r="D82" s="129">
        <v>-210</v>
      </c>
      <c r="E82" s="130">
        <v>-75</v>
      </c>
      <c r="F82" s="131"/>
      <c r="G82" s="129">
        <v>2767</v>
      </c>
      <c r="H82" s="132">
        <v>-2754</v>
      </c>
      <c r="I82" s="132">
        <v>-26</v>
      </c>
      <c r="J82" s="130">
        <f t="shared" si="2"/>
        <v>13</v>
      </c>
      <c r="K82" s="136"/>
      <c r="L82" s="129">
        <v>0</v>
      </c>
      <c r="M82" s="132">
        <f t="shared" si="1"/>
        <v>-75</v>
      </c>
      <c r="N82" s="130">
        <f>M82+J82</f>
        <v>-62</v>
      </c>
    </row>
    <row r="83" spans="1:14" ht="12.75">
      <c r="A83" s="126"/>
      <c r="B83" s="127" t="s">
        <v>175</v>
      </c>
      <c r="D83" s="129"/>
      <c r="E83" s="130">
        <v>0</v>
      </c>
      <c r="F83" s="131"/>
      <c r="G83" s="129">
        <v>2270</v>
      </c>
      <c r="H83" s="132">
        <v>-2259</v>
      </c>
      <c r="I83" s="132">
        <v>-22</v>
      </c>
      <c r="J83" s="130">
        <f t="shared" si="2"/>
        <v>11</v>
      </c>
      <c r="K83" s="136"/>
      <c r="L83" s="129">
        <v>372</v>
      </c>
      <c r="M83" s="132">
        <f t="shared" si="1"/>
        <v>372</v>
      </c>
      <c r="N83" s="130">
        <f>M83+J83</f>
        <v>383</v>
      </c>
    </row>
    <row r="84" spans="1:14" ht="12.75">
      <c r="A84" s="126"/>
      <c r="B84" s="127"/>
      <c r="D84" s="129"/>
      <c r="E84" s="130"/>
      <c r="F84" s="131"/>
      <c r="G84" s="129"/>
      <c r="H84" s="132"/>
      <c r="I84" s="132"/>
      <c r="J84" s="130"/>
      <c r="K84" s="136"/>
      <c r="L84" s="129"/>
      <c r="M84" s="132"/>
      <c r="N84" s="130"/>
    </row>
    <row r="85" spans="1:14" ht="12.75" customHeight="1">
      <c r="A85" s="142"/>
      <c r="B85" s="127" t="s">
        <v>176</v>
      </c>
      <c r="D85" s="129">
        <v>172</v>
      </c>
      <c r="E85" s="130">
        <v>0</v>
      </c>
      <c r="F85" s="131"/>
      <c r="G85" s="129">
        <v>3058</v>
      </c>
      <c r="H85" s="132">
        <v>-3043</v>
      </c>
      <c r="I85" s="132">
        <v>-30</v>
      </c>
      <c r="J85" s="130">
        <f t="shared" si="2"/>
        <v>15</v>
      </c>
      <c r="K85" s="136"/>
      <c r="L85" s="129">
        <v>243</v>
      </c>
      <c r="M85" s="132">
        <f t="shared" si="1"/>
        <v>243</v>
      </c>
      <c r="N85" s="130">
        <f>M85+J85</f>
        <v>258</v>
      </c>
    </row>
    <row r="86" spans="1:14" ht="13.5" customHeight="1">
      <c r="A86" s="143"/>
      <c r="B86" s="127" t="s">
        <v>177</v>
      </c>
      <c r="D86" s="129"/>
      <c r="E86" s="130">
        <v>0</v>
      </c>
      <c r="F86" s="131"/>
      <c r="G86" s="129">
        <v>2203</v>
      </c>
      <c r="H86" s="132">
        <v>-2193</v>
      </c>
      <c r="I86" s="132">
        <v>-20</v>
      </c>
      <c r="J86" s="130">
        <f t="shared" si="2"/>
        <v>10</v>
      </c>
      <c r="K86" s="136"/>
      <c r="L86" s="129">
        <v>79</v>
      </c>
      <c r="M86" s="132">
        <f t="shared" si="1"/>
        <v>79</v>
      </c>
      <c r="N86" s="130">
        <f>M86+J86</f>
        <v>89</v>
      </c>
    </row>
    <row r="87" spans="1:14" ht="13.5" customHeight="1">
      <c r="A87" s="143"/>
      <c r="B87" s="127"/>
      <c r="D87" s="129"/>
      <c r="E87" s="130"/>
      <c r="F87" s="131"/>
      <c r="G87" s="129"/>
      <c r="H87" s="132"/>
      <c r="I87" s="132"/>
      <c r="J87" s="130"/>
      <c r="K87" s="136"/>
      <c r="L87" s="129"/>
      <c r="M87" s="132"/>
      <c r="N87" s="130"/>
    </row>
    <row r="88" spans="1:14" ht="13.5" customHeight="1">
      <c r="A88" s="143"/>
      <c r="B88" s="127" t="s">
        <v>197</v>
      </c>
      <c r="D88" s="129">
        <v>0</v>
      </c>
      <c r="E88" s="130">
        <v>0</v>
      </c>
      <c r="F88" s="131"/>
      <c r="G88" s="129">
        <v>0</v>
      </c>
      <c r="H88" s="132">
        <v>0</v>
      </c>
      <c r="I88" s="132">
        <v>0</v>
      </c>
      <c r="J88" s="130">
        <f t="shared" si="2"/>
        <v>0</v>
      </c>
      <c r="K88" s="136"/>
      <c r="L88" s="129">
        <v>1943</v>
      </c>
      <c r="M88" s="132">
        <f t="shared" si="1"/>
        <v>1943</v>
      </c>
      <c r="N88" s="130">
        <f>M88+J88</f>
        <v>1943</v>
      </c>
    </row>
    <row r="89" spans="1:14" ht="13.5" customHeight="1">
      <c r="A89" s="143"/>
      <c r="B89" s="127" t="s">
        <v>196</v>
      </c>
      <c r="D89" s="129"/>
      <c r="E89" s="130">
        <v>4700</v>
      </c>
      <c r="F89" s="131"/>
      <c r="G89" s="129"/>
      <c r="H89" s="132"/>
      <c r="I89" s="132"/>
      <c r="J89" s="130">
        <v>4968</v>
      </c>
      <c r="K89" s="136"/>
      <c r="L89" s="129"/>
      <c r="M89" s="132">
        <v>4700</v>
      </c>
      <c r="N89" s="130">
        <f>M89+J89</f>
        <v>9668</v>
      </c>
    </row>
    <row r="90" spans="1:14" ht="12.75">
      <c r="A90" s="144"/>
      <c r="B90" s="145" t="s">
        <v>69</v>
      </c>
      <c r="C90" s="117"/>
      <c r="D90" s="146">
        <f>SUM(D91:D157)</f>
        <v>-12005</v>
      </c>
      <c r="E90" s="147">
        <f>SUM(E91:E157)</f>
        <v>2701</v>
      </c>
      <c r="F90" s="120"/>
      <c r="G90" s="146">
        <f>SUM(G91:G157)</f>
        <v>512399</v>
      </c>
      <c r="H90" s="148">
        <f>SUM(H91:H157)</f>
        <v>-513961</v>
      </c>
      <c r="I90" s="148">
        <f>SUM(I91:I157)</f>
        <v>-4625</v>
      </c>
      <c r="J90" s="147">
        <f>SUM(J91:J157)</f>
        <v>3063</v>
      </c>
      <c r="K90" s="136"/>
      <c r="L90" s="146">
        <f>SUM(L91:L157)</f>
        <v>-19819</v>
      </c>
      <c r="M90" s="148">
        <f>SUM(M91:M157)</f>
        <v>-17118</v>
      </c>
      <c r="N90" s="147">
        <f>SUM(N91:N157)</f>
        <v>-14055</v>
      </c>
    </row>
    <row r="91" spans="1:14" ht="12.75">
      <c r="A91" s="144"/>
      <c r="B91" s="127" t="s">
        <v>179</v>
      </c>
      <c r="C91" s="117"/>
      <c r="D91" s="140">
        <v>1512</v>
      </c>
      <c r="E91" s="170">
        <v>-1160</v>
      </c>
      <c r="F91" s="131"/>
      <c r="G91" s="140">
        <v>0</v>
      </c>
      <c r="H91" s="171">
        <v>0</v>
      </c>
      <c r="I91" s="171">
        <v>0</v>
      </c>
      <c r="J91" s="130">
        <f>G91+H91</f>
        <v>0</v>
      </c>
      <c r="K91" s="139"/>
      <c r="L91" s="140">
        <v>5587</v>
      </c>
      <c r="M91" s="132">
        <f>L91+E91</f>
        <v>4427</v>
      </c>
      <c r="N91" s="130">
        <f>M91+J91</f>
        <v>4427</v>
      </c>
    </row>
    <row r="92" spans="1:14" ht="12.75">
      <c r="A92" s="144"/>
      <c r="B92" s="145"/>
      <c r="C92" s="117"/>
      <c r="D92" s="167"/>
      <c r="E92" s="168"/>
      <c r="F92" s="120"/>
      <c r="G92" s="167"/>
      <c r="H92" s="169"/>
      <c r="I92" s="169"/>
      <c r="J92" s="168"/>
      <c r="K92" s="139"/>
      <c r="L92" s="167"/>
      <c r="M92" s="169"/>
      <c r="N92" s="168"/>
    </row>
    <row r="93" spans="1:14" ht="12.75">
      <c r="A93" s="126"/>
      <c r="B93" s="127" t="s">
        <v>70</v>
      </c>
      <c r="D93" s="129">
        <v>-2046</v>
      </c>
      <c r="E93" s="130">
        <v>223</v>
      </c>
      <c r="F93" s="131"/>
      <c r="G93" s="129">
        <v>50996</v>
      </c>
      <c r="H93" s="132">
        <v>-51790</v>
      </c>
      <c r="I93" s="132">
        <v>-478</v>
      </c>
      <c r="J93" s="130">
        <f>G93+H93</f>
        <v>-794</v>
      </c>
      <c r="K93" s="136"/>
      <c r="L93" s="129">
        <v>-3648</v>
      </c>
      <c r="M93" s="132">
        <f>L93+E93</f>
        <v>-3425</v>
      </c>
      <c r="N93" s="130">
        <f>M93+J93</f>
        <v>-4219</v>
      </c>
    </row>
    <row r="94" spans="1:14" s="149" customFormat="1" ht="12.75">
      <c r="A94" s="126"/>
      <c r="B94" s="127" t="s">
        <v>71</v>
      </c>
      <c r="C94" s="128"/>
      <c r="D94" s="129">
        <v>-186</v>
      </c>
      <c r="E94" s="130">
        <v>-43</v>
      </c>
      <c r="F94" s="131"/>
      <c r="G94" s="129">
        <v>2235</v>
      </c>
      <c r="H94" s="132">
        <v>-2233</v>
      </c>
      <c r="I94" s="132">
        <v>-4</v>
      </c>
      <c r="J94" s="130">
        <f>G94+H94</f>
        <v>2</v>
      </c>
      <c r="K94" s="136"/>
      <c r="L94" s="129">
        <v>-257</v>
      </c>
      <c r="M94" s="132">
        <f>L94+E94</f>
        <v>-300</v>
      </c>
      <c r="N94" s="130">
        <f>M94+J94</f>
        <v>-298</v>
      </c>
    </row>
    <row r="95" spans="1:14" s="149" customFormat="1" ht="12.75">
      <c r="A95" s="126"/>
      <c r="B95" s="127" t="s">
        <v>72</v>
      </c>
      <c r="C95" s="128"/>
      <c r="D95" s="129">
        <v>88</v>
      </c>
      <c r="E95" s="130">
        <v>222</v>
      </c>
      <c r="F95" s="131"/>
      <c r="G95" s="129">
        <v>6985</v>
      </c>
      <c r="H95" s="132">
        <v>-6982</v>
      </c>
      <c r="I95" s="132">
        <v>-6</v>
      </c>
      <c r="J95" s="130">
        <f>G95+H95</f>
        <v>3</v>
      </c>
      <c r="K95" s="136"/>
      <c r="L95" s="129">
        <v>-331</v>
      </c>
      <c r="M95" s="132">
        <f>L95+E95</f>
        <v>-109</v>
      </c>
      <c r="N95" s="130">
        <f>M95+J95</f>
        <v>-106</v>
      </c>
    </row>
    <row r="96" spans="1:14" s="149" customFormat="1" ht="12.75">
      <c r="A96" s="126"/>
      <c r="B96" s="127" t="s">
        <v>73</v>
      </c>
      <c r="C96" s="128"/>
      <c r="D96" s="129">
        <v>-138</v>
      </c>
      <c r="E96" s="130">
        <v>-13</v>
      </c>
      <c r="F96" s="131"/>
      <c r="G96" s="129">
        <v>3788</v>
      </c>
      <c r="H96" s="132">
        <v>-3786</v>
      </c>
      <c r="I96" s="132">
        <v>-4</v>
      </c>
      <c r="J96" s="130">
        <f>G96+H96</f>
        <v>2</v>
      </c>
      <c r="K96" s="136"/>
      <c r="L96" s="129">
        <v>327</v>
      </c>
      <c r="M96" s="132">
        <f>L96+E96</f>
        <v>314</v>
      </c>
      <c r="N96" s="130">
        <f>M96+J96</f>
        <v>316</v>
      </c>
    </row>
    <row r="97" spans="1:14" ht="12.75">
      <c r="A97" s="126"/>
      <c r="B97" s="127"/>
      <c r="D97" s="129"/>
      <c r="E97" s="130"/>
      <c r="F97" s="131"/>
      <c r="G97" s="129"/>
      <c r="H97" s="132"/>
      <c r="I97" s="132"/>
      <c r="J97" s="130"/>
      <c r="K97" s="150"/>
      <c r="L97" s="129"/>
      <c r="M97" s="132"/>
      <c r="N97" s="130"/>
    </row>
    <row r="98" spans="1:14" ht="12.75">
      <c r="A98" s="126"/>
      <c r="B98" s="127" t="s">
        <v>74</v>
      </c>
      <c r="D98" s="129">
        <v>-86</v>
      </c>
      <c r="E98" s="130">
        <v>1172</v>
      </c>
      <c r="F98" s="131"/>
      <c r="G98" s="129">
        <v>27127</v>
      </c>
      <c r="H98" s="132">
        <v>-26994</v>
      </c>
      <c r="I98" s="132">
        <v>-264</v>
      </c>
      <c r="J98" s="130">
        <f>G98+H98</f>
        <v>133</v>
      </c>
      <c r="K98" s="150"/>
      <c r="L98" s="129">
        <v>282</v>
      </c>
      <c r="M98" s="132">
        <f>L98+E98</f>
        <v>1454</v>
      </c>
      <c r="N98" s="130">
        <f>M98+J98</f>
        <v>1587</v>
      </c>
    </row>
    <row r="99" spans="1:14" ht="12.75">
      <c r="A99" s="126"/>
      <c r="B99" s="127" t="s">
        <v>75</v>
      </c>
      <c r="D99" s="129">
        <v>170</v>
      </c>
      <c r="E99" s="130">
        <v>-200</v>
      </c>
      <c r="F99" s="131"/>
      <c r="G99" s="129">
        <v>4762</v>
      </c>
      <c r="H99" s="132">
        <v>-4562</v>
      </c>
      <c r="I99" s="132">
        <v>-44</v>
      </c>
      <c r="J99" s="130">
        <f>G99+H99</f>
        <v>200</v>
      </c>
      <c r="K99" s="150"/>
      <c r="L99" s="129">
        <v>122</v>
      </c>
      <c r="M99" s="132">
        <f>L99+E99</f>
        <v>-78</v>
      </c>
      <c r="N99" s="130">
        <f>M99+J99</f>
        <v>122</v>
      </c>
    </row>
    <row r="100" spans="1:14" ht="12.75">
      <c r="A100" s="126"/>
      <c r="B100" s="127"/>
      <c r="D100" s="129"/>
      <c r="E100" s="130"/>
      <c r="F100" s="131"/>
      <c r="G100" s="129"/>
      <c r="H100" s="132"/>
      <c r="I100" s="132"/>
      <c r="J100" s="130"/>
      <c r="K100" s="150"/>
      <c r="L100" s="129"/>
      <c r="M100" s="132"/>
      <c r="N100" s="130"/>
    </row>
    <row r="101" spans="1:14" ht="12.75">
      <c r="A101" s="126"/>
      <c r="B101" s="127" t="s">
        <v>76</v>
      </c>
      <c r="D101" s="129">
        <v>-40</v>
      </c>
      <c r="E101" s="130">
        <v>-505</v>
      </c>
      <c r="F101" s="131"/>
      <c r="G101" s="129">
        <v>24575</v>
      </c>
      <c r="H101" s="132">
        <v>-27045</v>
      </c>
      <c r="I101" s="132">
        <v>-214</v>
      </c>
      <c r="J101" s="130">
        <f>G101+H101</f>
        <v>-2470</v>
      </c>
      <c r="K101" s="150"/>
      <c r="L101" s="129">
        <v>-160</v>
      </c>
      <c r="M101" s="132">
        <f>L101+E101</f>
        <v>-665</v>
      </c>
      <c r="N101" s="130">
        <f>M101+J101</f>
        <v>-3135</v>
      </c>
    </row>
    <row r="102" spans="1:14" ht="12.75">
      <c r="A102" s="126"/>
      <c r="B102" s="127"/>
      <c r="D102" s="129"/>
      <c r="E102" s="130"/>
      <c r="F102" s="131"/>
      <c r="G102" s="129"/>
      <c r="H102" s="132"/>
      <c r="I102" s="132"/>
      <c r="J102" s="130"/>
      <c r="K102" s="150"/>
      <c r="L102" s="129"/>
      <c r="M102" s="132"/>
      <c r="N102" s="130"/>
    </row>
    <row r="103" spans="1:14" ht="12.75">
      <c r="A103" s="126"/>
      <c r="B103" s="127" t="s">
        <v>77</v>
      </c>
      <c r="D103" s="129">
        <v>-570</v>
      </c>
      <c r="E103" s="130">
        <v>-448</v>
      </c>
      <c r="F103" s="131"/>
      <c r="G103" s="129">
        <v>23912</v>
      </c>
      <c r="H103" s="132">
        <v>-24322</v>
      </c>
      <c r="I103" s="132">
        <v>-194</v>
      </c>
      <c r="J103" s="130">
        <f>G103+H103</f>
        <v>-410</v>
      </c>
      <c r="K103" s="150"/>
      <c r="L103" s="129">
        <v>-1161</v>
      </c>
      <c r="M103" s="132">
        <f>L103+E103</f>
        <v>-1609</v>
      </c>
      <c r="N103" s="130">
        <f>M103+J103</f>
        <v>-2019</v>
      </c>
    </row>
    <row r="104" spans="1:14" ht="12.75">
      <c r="A104" s="126"/>
      <c r="B104" s="127"/>
      <c r="D104" s="129"/>
      <c r="E104" s="130"/>
      <c r="F104" s="131"/>
      <c r="G104" s="129"/>
      <c r="H104" s="132"/>
      <c r="I104" s="132"/>
      <c r="J104" s="130"/>
      <c r="K104" s="150"/>
      <c r="L104" s="129"/>
      <c r="M104" s="132"/>
      <c r="N104" s="130"/>
    </row>
    <row r="105" spans="1:14" ht="12.75">
      <c r="A105" s="126"/>
      <c r="B105" s="127" t="s">
        <v>78</v>
      </c>
      <c r="D105" s="129">
        <v>-1353</v>
      </c>
      <c r="E105" s="130">
        <v>-484</v>
      </c>
      <c r="F105" s="131"/>
      <c r="G105" s="129">
        <v>20470</v>
      </c>
      <c r="H105" s="132">
        <v>-20374</v>
      </c>
      <c r="I105" s="132">
        <v>-192</v>
      </c>
      <c r="J105" s="130">
        <f>G105+H105</f>
        <v>96</v>
      </c>
      <c r="K105" s="150"/>
      <c r="L105" s="129">
        <v>-1013</v>
      </c>
      <c r="M105" s="132">
        <f>L105+E105</f>
        <v>-1497</v>
      </c>
      <c r="N105" s="130">
        <f>M105+J105</f>
        <v>-1401</v>
      </c>
    </row>
    <row r="106" spans="1:14" ht="12.75">
      <c r="A106" s="126"/>
      <c r="B106" s="127" t="s">
        <v>79</v>
      </c>
      <c r="D106" s="129">
        <v>-122</v>
      </c>
      <c r="E106" s="130">
        <v>80</v>
      </c>
      <c r="F106" s="131"/>
      <c r="G106" s="129">
        <v>6477</v>
      </c>
      <c r="H106" s="132">
        <v>-6224</v>
      </c>
      <c r="I106" s="132">
        <v>-58</v>
      </c>
      <c r="J106" s="130">
        <f>G106+H106</f>
        <v>253</v>
      </c>
      <c r="K106" s="150"/>
      <c r="L106" s="129">
        <v>-81</v>
      </c>
      <c r="M106" s="132">
        <f>L106+E106</f>
        <v>-1</v>
      </c>
      <c r="N106" s="130">
        <f>M106+J106</f>
        <v>252</v>
      </c>
    </row>
    <row r="107" spans="1:14" ht="12.75">
      <c r="A107" s="126"/>
      <c r="B107" s="127" t="s">
        <v>80</v>
      </c>
      <c r="D107" s="129">
        <v>-91</v>
      </c>
      <c r="E107" s="130">
        <v>-5</v>
      </c>
      <c r="F107" s="131"/>
      <c r="G107" s="129">
        <v>377</v>
      </c>
      <c r="H107" s="132">
        <v>-291</v>
      </c>
      <c r="I107" s="132">
        <v>-4</v>
      </c>
      <c r="J107" s="130">
        <f>G107+H107</f>
        <v>86</v>
      </c>
      <c r="K107" s="150"/>
      <c r="L107" s="129">
        <v>-158</v>
      </c>
      <c r="M107" s="132">
        <f>L107+E107</f>
        <v>-163</v>
      </c>
      <c r="N107" s="130">
        <f>M107+J107</f>
        <v>-77</v>
      </c>
    </row>
    <row r="108" spans="1:14" ht="12.75">
      <c r="A108" s="126"/>
      <c r="B108" s="127"/>
      <c r="D108" s="129"/>
      <c r="E108" s="130"/>
      <c r="F108" s="131"/>
      <c r="G108" s="129"/>
      <c r="H108" s="132"/>
      <c r="I108" s="132"/>
      <c r="J108" s="130"/>
      <c r="K108" s="150"/>
      <c r="L108" s="129"/>
      <c r="M108" s="132"/>
      <c r="N108" s="130"/>
    </row>
    <row r="109" spans="1:14" ht="12.75">
      <c r="A109" s="126"/>
      <c r="B109" s="127" t="s">
        <v>168</v>
      </c>
      <c r="D109" s="129">
        <v>-3675</v>
      </c>
      <c r="E109" s="130">
        <v>-2890</v>
      </c>
      <c r="F109" s="131"/>
      <c r="G109" s="129">
        <v>16599</v>
      </c>
      <c r="H109" s="132">
        <v>-17954</v>
      </c>
      <c r="I109" s="132">
        <v>-136</v>
      </c>
      <c r="J109" s="130">
        <f>G109+H109</f>
        <v>-1355</v>
      </c>
      <c r="K109" s="150"/>
      <c r="L109" s="129">
        <v>-6459</v>
      </c>
      <c r="M109" s="132">
        <f>L109+E109</f>
        <v>-9349</v>
      </c>
      <c r="N109" s="130">
        <f>M109+J109</f>
        <v>-10704</v>
      </c>
    </row>
    <row r="110" spans="1:14" ht="12.75">
      <c r="A110" s="126"/>
      <c r="B110" s="127"/>
      <c r="D110" s="129"/>
      <c r="E110" s="130"/>
      <c r="F110" s="131"/>
      <c r="G110" s="129"/>
      <c r="H110" s="132"/>
      <c r="I110" s="132"/>
      <c r="J110" s="130"/>
      <c r="K110" s="150"/>
      <c r="L110" s="129"/>
      <c r="M110" s="132"/>
      <c r="N110" s="130"/>
    </row>
    <row r="111" spans="1:14" ht="12.75">
      <c r="A111" s="126"/>
      <c r="B111" s="127" t="s">
        <v>82</v>
      </c>
      <c r="D111" s="129">
        <v>471</v>
      </c>
      <c r="E111" s="130">
        <v>1646</v>
      </c>
      <c r="F111" s="131"/>
      <c r="G111" s="129">
        <v>33417</v>
      </c>
      <c r="H111" s="132">
        <v>-33212</v>
      </c>
      <c r="I111" s="132">
        <v>-300</v>
      </c>
      <c r="J111" s="130">
        <f>G111+H111</f>
        <v>205</v>
      </c>
      <c r="K111" s="150"/>
      <c r="L111" s="129">
        <v>-1090</v>
      </c>
      <c r="M111" s="132">
        <f>L111+E111</f>
        <v>556</v>
      </c>
      <c r="N111" s="130">
        <f>M111+J111</f>
        <v>761</v>
      </c>
    </row>
    <row r="112" spans="1:14" ht="12.75">
      <c r="A112" s="126"/>
      <c r="B112" s="127"/>
      <c r="D112" s="129"/>
      <c r="E112" s="130"/>
      <c r="F112" s="131"/>
      <c r="G112" s="129"/>
      <c r="H112" s="132"/>
      <c r="I112" s="132"/>
      <c r="J112" s="130"/>
      <c r="K112" s="150"/>
      <c r="L112" s="129"/>
      <c r="M112" s="132"/>
      <c r="N112" s="130"/>
    </row>
    <row r="113" spans="1:14" ht="12.75">
      <c r="A113" s="126"/>
      <c r="B113" s="127" t="s">
        <v>83</v>
      </c>
      <c r="D113" s="129">
        <v>220</v>
      </c>
      <c r="E113" s="130">
        <v>-45</v>
      </c>
      <c r="F113" s="131"/>
      <c r="G113" s="129">
        <v>4618</v>
      </c>
      <c r="H113" s="132">
        <v>-4425</v>
      </c>
      <c r="I113" s="132">
        <v>-42</v>
      </c>
      <c r="J113" s="130">
        <f>G113+H113</f>
        <v>193</v>
      </c>
      <c r="K113" s="150"/>
      <c r="L113" s="129">
        <v>-399</v>
      </c>
      <c r="M113" s="132">
        <f>L113+E113</f>
        <v>-444</v>
      </c>
      <c r="N113" s="130">
        <f>M113+J113</f>
        <v>-251</v>
      </c>
    </row>
    <row r="114" spans="1:14" ht="12.75">
      <c r="A114" s="126"/>
      <c r="B114" s="127" t="s">
        <v>84</v>
      </c>
      <c r="D114" s="129">
        <v>-198</v>
      </c>
      <c r="E114" s="130">
        <v>145</v>
      </c>
      <c r="F114" s="131"/>
      <c r="G114" s="129">
        <v>8133</v>
      </c>
      <c r="H114" s="132">
        <v>-8462</v>
      </c>
      <c r="I114" s="132">
        <v>-72</v>
      </c>
      <c r="J114" s="130">
        <f>G114+H114</f>
        <v>-329</v>
      </c>
      <c r="K114" s="150"/>
      <c r="L114" s="129">
        <v>-282</v>
      </c>
      <c r="M114" s="132">
        <f>L114+E114</f>
        <v>-137</v>
      </c>
      <c r="N114" s="130">
        <f>M114+J114</f>
        <v>-466</v>
      </c>
    </row>
    <row r="115" spans="1:14" ht="12.75">
      <c r="A115" s="126"/>
      <c r="B115" s="127"/>
      <c r="D115" s="129"/>
      <c r="E115" s="130"/>
      <c r="F115" s="131"/>
      <c r="G115" s="129"/>
      <c r="H115" s="132"/>
      <c r="I115" s="132"/>
      <c r="J115" s="130"/>
      <c r="K115" s="150"/>
      <c r="L115" s="129"/>
      <c r="M115" s="132"/>
      <c r="N115" s="130"/>
    </row>
    <row r="116" spans="1:14" ht="12.75">
      <c r="A116" s="126"/>
      <c r="B116" s="127" t="s">
        <v>85</v>
      </c>
      <c r="D116" s="129">
        <v>-380</v>
      </c>
      <c r="E116" s="130">
        <v>-80</v>
      </c>
      <c r="F116" s="131"/>
      <c r="G116" s="129">
        <v>6161</v>
      </c>
      <c r="H116" s="132">
        <v>-5891</v>
      </c>
      <c r="I116" s="132">
        <v>-60</v>
      </c>
      <c r="J116" s="130">
        <f>G116+H116</f>
        <v>270</v>
      </c>
      <c r="K116" s="150"/>
      <c r="L116" s="129">
        <v>-1225</v>
      </c>
      <c r="M116" s="132">
        <f>L116+E116</f>
        <v>-1305</v>
      </c>
      <c r="N116" s="130">
        <f>M116+J116</f>
        <v>-1035</v>
      </c>
    </row>
    <row r="117" spans="1:14" s="149" customFormat="1" ht="12.75">
      <c r="A117" s="126"/>
      <c r="B117" s="127" t="s">
        <v>86</v>
      </c>
      <c r="C117" s="128"/>
      <c r="D117" s="129">
        <v>-16</v>
      </c>
      <c r="E117" s="130">
        <v>-107</v>
      </c>
      <c r="F117" s="131"/>
      <c r="G117" s="129">
        <v>5035</v>
      </c>
      <c r="H117" s="132">
        <v>-4781</v>
      </c>
      <c r="I117" s="132">
        <v>-46</v>
      </c>
      <c r="J117" s="130">
        <f>G117+H117</f>
        <v>254</v>
      </c>
      <c r="K117" s="150"/>
      <c r="L117" s="129">
        <v>-390</v>
      </c>
      <c r="M117" s="132">
        <f>L117+E117</f>
        <v>-497</v>
      </c>
      <c r="N117" s="130">
        <f>M117+J117</f>
        <v>-243</v>
      </c>
    </row>
    <row r="118" spans="1:14" ht="12" customHeight="1">
      <c r="A118" s="126"/>
      <c r="B118" s="127" t="s">
        <v>87</v>
      </c>
      <c r="D118" s="129">
        <v>-384</v>
      </c>
      <c r="E118" s="130">
        <v>-105</v>
      </c>
      <c r="F118" s="131"/>
      <c r="G118" s="129">
        <v>3820</v>
      </c>
      <c r="H118" s="132">
        <v>-3592</v>
      </c>
      <c r="I118" s="132">
        <v>-36</v>
      </c>
      <c r="J118" s="130">
        <f>G118+H118</f>
        <v>228</v>
      </c>
      <c r="K118" s="150"/>
      <c r="L118" s="129">
        <v>-1681</v>
      </c>
      <c r="M118" s="132">
        <f>L118+E118</f>
        <v>-1786</v>
      </c>
      <c r="N118" s="130">
        <f>M118+J118</f>
        <v>-1558</v>
      </c>
    </row>
    <row r="119" spans="1:14" ht="12" customHeight="1">
      <c r="A119" s="126"/>
      <c r="B119" s="127" t="s">
        <v>88</v>
      </c>
      <c r="D119" s="129">
        <v>-116</v>
      </c>
      <c r="E119" s="130">
        <v>-182</v>
      </c>
      <c r="F119" s="131"/>
      <c r="G119" s="129">
        <v>0</v>
      </c>
      <c r="H119" s="132">
        <v>0</v>
      </c>
      <c r="I119" s="132">
        <v>0</v>
      </c>
      <c r="J119" s="130">
        <f>G119+H119</f>
        <v>0</v>
      </c>
      <c r="K119" s="150"/>
      <c r="L119" s="129">
        <v>-34</v>
      </c>
      <c r="M119" s="132">
        <f>L119+E119</f>
        <v>-216</v>
      </c>
      <c r="N119" s="130">
        <f>M119+J119</f>
        <v>-216</v>
      </c>
    </row>
    <row r="120" spans="1:14" ht="12.75">
      <c r="A120" s="126"/>
      <c r="B120" s="127"/>
      <c r="D120" s="129"/>
      <c r="E120" s="130"/>
      <c r="F120" s="131"/>
      <c r="G120" s="129"/>
      <c r="H120" s="132"/>
      <c r="I120" s="132"/>
      <c r="J120" s="130"/>
      <c r="K120" s="150"/>
      <c r="L120" s="129"/>
      <c r="M120" s="132"/>
      <c r="N120" s="130"/>
    </row>
    <row r="121" spans="1:14" ht="12.75">
      <c r="A121" s="126"/>
      <c r="B121" s="127" t="s">
        <v>89</v>
      </c>
      <c r="D121" s="129">
        <v>322</v>
      </c>
      <c r="E121" s="130">
        <v>149</v>
      </c>
      <c r="F121" s="131"/>
      <c r="G121" s="129">
        <v>9016</v>
      </c>
      <c r="H121" s="132">
        <v>-8591</v>
      </c>
      <c r="I121" s="132">
        <v>-84</v>
      </c>
      <c r="J121" s="130">
        <f>G121+H121</f>
        <v>425</v>
      </c>
      <c r="K121" s="150"/>
      <c r="L121" s="129">
        <v>-621</v>
      </c>
      <c r="M121" s="132">
        <f>L121+E121</f>
        <v>-472</v>
      </c>
      <c r="N121" s="130">
        <f>M121+J121</f>
        <v>-47</v>
      </c>
    </row>
    <row r="122" spans="1:14" ht="12.75">
      <c r="A122" s="126"/>
      <c r="B122" s="127" t="s">
        <v>90</v>
      </c>
      <c r="D122" s="129">
        <v>-165</v>
      </c>
      <c r="E122" s="130">
        <v>-45</v>
      </c>
      <c r="F122" s="131"/>
      <c r="G122" s="129">
        <v>241</v>
      </c>
      <c r="H122" s="132">
        <v>-287</v>
      </c>
      <c r="I122" s="132">
        <v>-2</v>
      </c>
      <c r="J122" s="130">
        <f>G122+H122</f>
        <v>-46</v>
      </c>
      <c r="K122" s="150"/>
      <c r="L122" s="129">
        <v>-305</v>
      </c>
      <c r="M122" s="132">
        <f>L122+E122</f>
        <v>-350</v>
      </c>
      <c r="N122" s="130">
        <f>M122+J122</f>
        <v>-396</v>
      </c>
    </row>
    <row r="123" spans="1:14" ht="12.75">
      <c r="A123" s="126"/>
      <c r="B123" s="127" t="s">
        <v>91</v>
      </c>
      <c r="D123" s="129">
        <v>123</v>
      </c>
      <c r="E123" s="130">
        <v>-34</v>
      </c>
      <c r="F123" s="131"/>
      <c r="G123" s="129">
        <v>6265</v>
      </c>
      <c r="H123" s="132">
        <v>-6009</v>
      </c>
      <c r="I123" s="132">
        <v>-58</v>
      </c>
      <c r="J123" s="130">
        <f>G123+H123</f>
        <v>256</v>
      </c>
      <c r="K123" s="150"/>
      <c r="L123" s="129">
        <v>126</v>
      </c>
      <c r="M123" s="132">
        <f>L123+E123</f>
        <v>92</v>
      </c>
      <c r="N123" s="130">
        <f>M123+J123</f>
        <v>348</v>
      </c>
    </row>
    <row r="124" spans="1:14" ht="12.75">
      <c r="A124" s="126"/>
      <c r="B124" s="127" t="s">
        <v>92</v>
      </c>
      <c r="D124" s="129">
        <v>-76</v>
      </c>
      <c r="E124" s="130">
        <v>-21</v>
      </c>
      <c r="F124" s="131"/>
      <c r="G124" s="129">
        <v>1650</v>
      </c>
      <c r="H124" s="132">
        <v>-1537</v>
      </c>
      <c r="I124" s="132">
        <v>-16</v>
      </c>
      <c r="J124" s="130">
        <f>G124+H124</f>
        <v>113</v>
      </c>
      <c r="K124" s="150"/>
      <c r="L124" s="129">
        <v>71</v>
      </c>
      <c r="M124" s="132">
        <f>L124+E124</f>
        <v>50</v>
      </c>
      <c r="N124" s="130">
        <f>M124+J124</f>
        <v>163</v>
      </c>
    </row>
    <row r="125" spans="1:14" ht="12.75">
      <c r="A125" s="126"/>
      <c r="B125" s="127"/>
      <c r="D125" s="129"/>
      <c r="E125" s="130"/>
      <c r="F125" s="131"/>
      <c r="G125" s="129"/>
      <c r="H125" s="132"/>
      <c r="I125" s="132"/>
      <c r="J125" s="130"/>
      <c r="K125" s="150"/>
      <c r="L125" s="129"/>
      <c r="M125" s="132"/>
      <c r="N125" s="130"/>
    </row>
    <row r="126" spans="1:14" ht="12.75">
      <c r="A126" s="126"/>
      <c r="B126" s="127" t="s">
        <v>93</v>
      </c>
      <c r="D126" s="129">
        <v>358</v>
      </c>
      <c r="E126" s="130">
        <v>-176</v>
      </c>
      <c r="F126" s="131"/>
      <c r="G126" s="129">
        <v>6124</v>
      </c>
      <c r="H126" s="132">
        <v>-5868</v>
      </c>
      <c r="I126" s="132">
        <v>-57</v>
      </c>
      <c r="J126" s="130">
        <f>G126+H126</f>
        <v>256</v>
      </c>
      <c r="K126" s="150"/>
      <c r="L126" s="129">
        <v>-252</v>
      </c>
      <c r="M126" s="132">
        <f>L126+E126</f>
        <v>-428</v>
      </c>
      <c r="N126" s="130">
        <f>M126+J126</f>
        <v>-172</v>
      </c>
    </row>
    <row r="127" spans="1:14" ht="12.75">
      <c r="A127" s="126"/>
      <c r="B127" s="127" t="s">
        <v>94</v>
      </c>
      <c r="D127" s="129">
        <v>75</v>
      </c>
      <c r="E127" s="130">
        <v>76</v>
      </c>
      <c r="F127" s="131"/>
      <c r="G127" s="129">
        <v>6408</v>
      </c>
      <c r="H127" s="132">
        <v>-6145</v>
      </c>
      <c r="I127" s="132">
        <v>-59</v>
      </c>
      <c r="J127" s="130">
        <f>G127+H127</f>
        <v>263</v>
      </c>
      <c r="K127" s="150"/>
      <c r="L127" s="129">
        <v>-272</v>
      </c>
      <c r="M127" s="132">
        <f>L127+E127</f>
        <v>-196</v>
      </c>
      <c r="N127" s="130">
        <f>M127+J127</f>
        <v>67</v>
      </c>
    </row>
    <row r="128" spans="1:14" ht="12.75">
      <c r="A128" s="126"/>
      <c r="B128" s="127"/>
      <c r="D128" s="129"/>
      <c r="E128" s="130"/>
      <c r="F128" s="131"/>
      <c r="G128" s="129"/>
      <c r="H128" s="132"/>
      <c r="I128" s="132"/>
      <c r="J128" s="130"/>
      <c r="K128" s="150"/>
      <c r="L128" s="129"/>
      <c r="M128" s="132"/>
      <c r="N128" s="130"/>
    </row>
    <row r="129" spans="1:14" ht="12.75">
      <c r="A129" s="126"/>
      <c r="B129" s="127" t="s">
        <v>95</v>
      </c>
      <c r="D129" s="129">
        <v>75</v>
      </c>
      <c r="E129" s="130">
        <v>-243</v>
      </c>
      <c r="F129" s="131"/>
      <c r="G129" s="129">
        <v>3004</v>
      </c>
      <c r="H129" s="132">
        <v>-2855</v>
      </c>
      <c r="I129" s="132">
        <v>-26</v>
      </c>
      <c r="J129" s="130">
        <f>G129+H129</f>
        <v>149</v>
      </c>
      <c r="K129" s="150"/>
      <c r="L129" s="129">
        <v>-541</v>
      </c>
      <c r="M129" s="132">
        <f>L129+E129</f>
        <v>-784</v>
      </c>
      <c r="N129" s="130">
        <f>M129+J129</f>
        <v>-635</v>
      </c>
    </row>
    <row r="130" spans="1:14" ht="12.75">
      <c r="A130" s="126"/>
      <c r="B130" s="127" t="s">
        <v>96</v>
      </c>
      <c r="D130" s="129">
        <v>-5</v>
      </c>
      <c r="E130" s="130">
        <v>101</v>
      </c>
      <c r="F130" s="131"/>
      <c r="G130" s="129">
        <v>5953</v>
      </c>
      <c r="H130" s="132">
        <v>-5624</v>
      </c>
      <c r="I130" s="132">
        <v>-52</v>
      </c>
      <c r="J130" s="130">
        <f>G130+H130</f>
        <v>329</v>
      </c>
      <c r="K130" s="150"/>
      <c r="L130" s="129">
        <v>-1320</v>
      </c>
      <c r="M130" s="132">
        <f>L130+E130</f>
        <v>-1219</v>
      </c>
      <c r="N130" s="130">
        <f>M130+J130</f>
        <v>-890</v>
      </c>
    </row>
    <row r="131" spans="1:14" ht="12.75">
      <c r="A131" s="126"/>
      <c r="B131" s="127"/>
      <c r="D131" s="129"/>
      <c r="E131" s="130"/>
      <c r="F131" s="131"/>
      <c r="G131" s="129"/>
      <c r="H131" s="132"/>
      <c r="I131" s="132"/>
      <c r="J131" s="130"/>
      <c r="K131" s="150"/>
      <c r="L131" s="129"/>
      <c r="M131" s="132"/>
      <c r="N131" s="130"/>
    </row>
    <row r="132" spans="1:14" ht="12.75">
      <c r="A132" s="126"/>
      <c r="B132" s="127" t="s">
        <v>97</v>
      </c>
      <c r="D132" s="129">
        <v>-267</v>
      </c>
      <c r="E132" s="130">
        <v>-172</v>
      </c>
      <c r="F132" s="131"/>
      <c r="G132" s="129">
        <v>19198</v>
      </c>
      <c r="H132" s="132">
        <v>-19104</v>
      </c>
      <c r="I132" s="132">
        <v>-186</v>
      </c>
      <c r="J132" s="130">
        <f>G132+H132</f>
        <v>94</v>
      </c>
      <c r="K132" s="150"/>
      <c r="L132" s="129">
        <v>-1130</v>
      </c>
      <c r="M132" s="132">
        <f>L132+E132</f>
        <v>-1302</v>
      </c>
      <c r="N132" s="130">
        <f>M132+J132</f>
        <v>-1208</v>
      </c>
    </row>
    <row r="133" spans="1:14" ht="12.75">
      <c r="A133" s="126"/>
      <c r="B133" s="127" t="s">
        <v>98</v>
      </c>
      <c r="D133" s="129">
        <v>-144</v>
      </c>
      <c r="E133" s="130">
        <v>-74</v>
      </c>
      <c r="F133" s="131"/>
      <c r="G133" s="129">
        <v>2527</v>
      </c>
      <c r="H133" s="132">
        <v>-2418</v>
      </c>
      <c r="I133" s="132">
        <v>-24</v>
      </c>
      <c r="J133" s="130">
        <f>G133+H133</f>
        <v>109</v>
      </c>
      <c r="K133" s="150"/>
      <c r="L133" s="129">
        <v>-762</v>
      </c>
      <c r="M133" s="132">
        <f>L133+E133</f>
        <v>-836</v>
      </c>
      <c r="N133" s="130">
        <f>M133+J133</f>
        <v>-727</v>
      </c>
    </row>
    <row r="134" spans="1:14" ht="12.75">
      <c r="A134" s="126"/>
      <c r="B134" s="127" t="s">
        <v>99</v>
      </c>
      <c r="D134" s="129">
        <v>-348</v>
      </c>
      <c r="E134" s="130">
        <v>-263</v>
      </c>
      <c r="F134" s="131"/>
      <c r="G134" s="129">
        <v>3389</v>
      </c>
      <c r="H134" s="132">
        <v>-3587</v>
      </c>
      <c r="I134" s="132">
        <v>-28</v>
      </c>
      <c r="J134" s="130">
        <f>G134+H134</f>
        <v>-198</v>
      </c>
      <c r="K134" s="150"/>
      <c r="L134" s="129">
        <v>-549</v>
      </c>
      <c r="M134" s="132">
        <f>L134+E134</f>
        <v>-812</v>
      </c>
      <c r="N134" s="130">
        <f>M134+J134</f>
        <v>-1010</v>
      </c>
    </row>
    <row r="135" spans="1:14" ht="12.75">
      <c r="A135" s="126"/>
      <c r="B135" s="127"/>
      <c r="D135" s="129"/>
      <c r="E135" s="130"/>
      <c r="F135" s="131"/>
      <c r="G135" s="129"/>
      <c r="H135" s="132"/>
      <c r="I135" s="132"/>
      <c r="J135" s="130"/>
      <c r="K135" s="150"/>
      <c r="L135" s="129"/>
      <c r="M135" s="132"/>
      <c r="N135" s="130"/>
    </row>
    <row r="136" spans="1:14" ht="12.75">
      <c r="A136" s="126"/>
      <c r="B136" s="127" t="s">
        <v>100</v>
      </c>
      <c r="D136" s="129">
        <v>-90</v>
      </c>
      <c r="E136" s="130">
        <v>-23</v>
      </c>
      <c r="F136" s="131"/>
      <c r="G136" s="129">
        <v>10008</v>
      </c>
      <c r="H136" s="132">
        <v>-9845</v>
      </c>
      <c r="I136" s="132">
        <v>-98</v>
      </c>
      <c r="J136" s="130">
        <f>G136+H136</f>
        <v>163</v>
      </c>
      <c r="K136" s="150"/>
      <c r="L136" s="129">
        <v>-717</v>
      </c>
      <c r="M136" s="132">
        <f>L136+E136</f>
        <v>-740</v>
      </c>
      <c r="N136" s="130">
        <f>M136+J136</f>
        <v>-577</v>
      </c>
    </row>
    <row r="137" spans="1:14" ht="12.75">
      <c r="A137" s="126"/>
      <c r="B137" s="127" t="s">
        <v>101</v>
      </c>
      <c r="D137" s="129">
        <v>120</v>
      </c>
      <c r="E137" s="130">
        <v>51</v>
      </c>
      <c r="F137" s="131"/>
      <c r="G137" s="129">
        <v>4360</v>
      </c>
      <c r="H137" s="132">
        <v>-4176</v>
      </c>
      <c r="I137" s="132">
        <v>-42</v>
      </c>
      <c r="J137" s="130">
        <f>G137+H137</f>
        <v>184</v>
      </c>
      <c r="K137" s="150"/>
      <c r="L137" s="129">
        <v>-178</v>
      </c>
      <c r="M137" s="132">
        <f>L137+E137</f>
        <v>-127</v>
      </c>
      <c r="N137" s="130">
        <f>M137+J137</f>
        <v>57</v>
      </c>
    </row>
    <row r="138" spans="1:14" ht="12.75">
      <c r="A138" s="126"/>
      <c r="B138" s="127"/>
      <c r="D138" s="129"/>
      <c r="E138" s="130"/>
      <c r="F138" s="131"/>
      <c r="G138" s="129"/>
      <c r="H138" s="132"/>
      <c r="I138" s="132"/>
      <c r="J138" s="130"/>
      <c r="K138" s="150"/>
      <c r="L138" s="129"/>
      <c r="M138" s="132"/>
      <c r="N138" s="130"/>
    </row>
    <row r="139" spans="1:14" ht="12.75">
      <c r="A139" s="126"/>
      <c r="B139" s="127" t="s">
        <v>102</v>
      </c>
      <c r="D139" s="129">
        <v>320</v>
      </c>
      <c r="E139" s="130">
        <v>214</v>
      </c>
      <c r="F139" s="131"/>
      <c r="G139" s="129">
        <v>4788</v>
      </c>
      <c r="H139" s="132">
        <v>-4583</v>
      </c>
      <c r="I139" s="132">
        <v>-46</v>
      </c>
      <c r="J139" s="130">
        <f>G139+H139</f>
        <v>205</v>
      </c>
      <c r="K139" s="150"/>
      <c r="L139" s="129">
        <v>40</v>
      </c>
      <c r="M139" s="132">
        <f>L139+E139</f>
        <v>254</v>
      </c>
      <c r="N139" s="130">
        <f>M139+J139</f>
        <v>459</v>
      </c>
    </row>
    <row r="140" spans="1:14" ht="12.75">
      <c r="A140" s="126"/>
      <c r="B140" s="127" t="s">
        <v>103</v>
      </c>
      <c r="D140" s="129">
        <v>233</v>
      </c>
      <c r="E140" s="130">
        <v>159</v>
      </c>
      <c r="F140" s="131"/>
      <c r="G140" s="129">
        <v>5001</v>
      </c>
      <c r="H140" s="132">
        <v>-4793</v>
      </c>
      <c r="I140" s="132">
        <v>-46</v>
      </c>
      <c r="J140" s="130">
        <f>G140+H140</f>
        <v>208</v>
      </c>
      <c r="K140" s="150"/>
      <c r="L140" s="129">
        <v>631</v>
      </c>
      <c r="M140" s="132">
        <f>L140+E140</f>
        <v>790</v>
      </c>
      <c r="N140" s="130">
        <f>M140+J140</f>
        <v>998</v>
      </c>
    </row>
    <row r="141" spans="1:14" ht="12.75">
      <c r="A141" s="126"/>
      <c r="B141" s="127" t="s">
        <v>104</v>
      </c>
      <c r="D141" s="129">
        <v>43</v>
      </c>
      <c r="E141" s="130">
        <v>159</v>
      </c>
      <c r="F141" s="131"/>
      <c r="G141" s="129">
        <v>5134</v>
      </c>
      <c r="H141" s="132">
        <v>-4932</v>
      </c>
      <c r="I141" s="132">
        <v>-46</v>
      </c>
      <c r="J141" s="130">
        <f>G141+H141</f>
        <v>202</v>
      </c>
      <c r="K141" s="150"/>
      <c r="L141" s="129">
        <v>298</v>
      </c>
      <c r="M141" s="132">
        <f>L141+E141</f>
        <v>457</v>
      </c>
      <c r="N141" s="130">
        <f>M141+J141</f>
        <v>659</v>
      </c>
    </row>
    <row r="142" spans="1:14" ht="12.75">
      <c r="A142" s="126"/>
      <c r="B142" s="127" t="s">
        <v>105</v>
      </c>
      <c r="D142" s="129">
        <v>-88</v>
      </c>
      <c r="E142" s="130">
        <v>124</v>
      </c>
      <c r="F142" s="131"/>
      <c r="G142" s="129">
        <v>1304</v>
      </c>
      <c r="H142" s="132">
        <v>-1247</v>
      </c>
      <c r="I142" s="132">
        <v>-12</v>
      </c>
      <c r="J142" s="130">
        <f>G142+H142</f>
        <v>57</v>
      </c>
      <c r="K142" s="150"/>
      <c r="L142" s="129">
        <v>219</v>
      </c>
      <c r="M142" s="132">
        <f>L142+E142</f>
        <v>343</v>
      </c>
      <c r="N142" s="130">
        <f>M142+J142</f>
        <v>400</v>
      </c>
    </row>
    <row r="143" spans="1:14" ht="12.75">
      <c r="A143" s="126"/>
      <c r="B143" s="127"/>
      <c r="D143" s="129"/>
      <c r="E143" s="130"/>
      <c r="F143" s="131"/>
      <c r="G143" s="129"/>
      <c r="H143" s="132"/>
      <c r="I143" s="132"/>
      <c r="J143" s="130"/>
      <c r="K143" s="150"/>
      <c r="L143" s="129"/>
      <c r="M143" s="132"/>
      <c r="N143" s="130"/>
    </row>
    <row r="144" spans="1:14" s="149" customFormat="1" ht="12.75">
      <c r="A144" s="126"/>
      <c r="B144" s="127" t="s">
        <v>106</v>
      </c>
      <c r="C144" s="128"/>
      <c r="D144" s="129">
        <v>-319</v>
      </c>
      <c r="E144" s="130">
        <v>-28</v>
      </c>
      <c r="F144" s="131"/>
      <c r="G144" s="129">
        <v>4590</v>
      </c>
      <c r="H144" s="132">
        <v>-4567</v>
      </c>
      <c r="I144" s="132">
        <v>-46</v>
      </c>
      <c r="J144" s="130">
        <f>G144+H144</f>
        <v>23</v>
      </c>
      <c r="K144" s="150"/>
      <c r="L144" s="129">
        <v>95</v>
      </c>
      <c r="M144" s="132">
        <f>L144+E144</f>
        <v>67</v>
      </c>
      <c r="N144" s="130">
        <f>M144+J144</f>
        <v>90</v>
      </c>
    </row>
    <row r="145" spans="1:14" ht="12.75">
      <c r="A145" s="126"/>
      <c r="B145" s="127"/>
      <c r="D145" s="129"/>
      <c r="E145" s="130"/>
      <c r="F145" s="131"/>
      <c r="G145" s="129"/>
      <c r="H145" s="132"/>
      <c r="I145" s="132"/>
      <c r="J145" s="130"/>
      <c r="K145" s="150"/>
      <c r="L145" s="129"/>
      <c r="M145" s="132"/>
      <c r="N145" s="130"/>
    </row>
    <row r="146" spans="1:14" ht="12.75">
      <c r="A146" s="126"/>
      <c r="B146" s="127" t="s">
        <v>107</v>
      </c>
      <c r="D146" s="129">
        <v>-247</v>
      </c>
      <c r="E146" s="130">
        <v>0</v>
      </c>
      <c r="F146" s="131"/>
      <c r="G146" s="129">
        <v>6355</v>
      </c>
      <c r="H146" s="132">
        <v>-6311</v>
      </c>
      <c r="I146" s="132">
        <v>-63</v>
      </c>
      <c r="J146" s="130">
        <f>G146+H146</f>
        <v>44</v>
      </c>
      <c r="K146" s="150"/>
      <c r="L146" s="129">
        <v>-1402</v>
      </c>
      <c r="M146" s="132">
        <f>L146+E146</f>
        <v>-1402</v>
      </c>
      <c r="N146" s="130">
        <f>M146+J146</f>
        <v>-1358</v>
      </c>
    </row>
    <row r="147" spans="1:14" ht="12.75">
      <c r="A147" s="126"/>
      <c r="B147" s="127" t="s">
        <v>178</v>
      </c>
      <c r="D147" s="129"/>
      <c r="E147" s="130"/>
      <c r="F147" s="131"/>
      <c r="G147" s="129"/>
      <c r="H147" s="132"/>
      <c r="I147" s="132"/>
      <c r="J147" s="130"/>
      <c r="K147" s="150"/>
      <c r="L147" s="129"/>
      <c r="M147" s="132"/>
      <c r="N147" s="130"/>
    </row>
    <row r="148" spans="1:14" ht="12.75">
      <c r="A148" s="126"/>
      <c r="B148" s="127" t="s">
        <v>108</v>
      </c>
      <c r="D148" s="129">
        <v>310</v>
      </c>
      <c r="E148" s="130">
        <v>4412</v>
      </c>
      <c r="F148" s="131"/>
      <c r="G148" s="129">
        <v>63109</v>
      </c>
      <c r="H148" s="132">
        <v>-62819</v>
      </c>
      <c r="I148" s="132">
        <v>-580</v>
      </c>
      <c r="J148" s="130">
        <f>G148+H148</f>
        <v>290</v>
      </c>
      <c r="K148" s="134"/>
      <c r="L148" s="129">
        <v>1492</v>
      </c>
      <c r="M148" s="132">
        <f>L148+E148</f>
        <v>5904</v>
      </c>
      <c r="N148" s="130">
        <f>M148+J148</f>
        <v>6194</v>
      </c>
    </row>
    <row r="149" spans="1:14" ht="12.75">
      <c r="A149" s="126"/>
      <c r="B149" s="127"/>
      <c r="D149" s="129"/>
      <c r="E149" s="130"/>
      <c r="F149" s="131"/>
      <c r="G149" s="129"/>
      <c r="H149" s="132"/>
      <c r="I149" s="132"/>
      <c r="J149" s="130"/>
      <c r="K149" s="150"/>
      <c r="L149" s="129"/>
      <c r="M149" s="132"/>
      <c r="N149" s="130"/>
    </row>
    <row r="150" spans="1:14" ht="12.75">
      <c r="A150" s="126"/>
      <c r="B150" s="127" t="s">
        <v>169</v>
      </c>
      <c r="D150" s="129">
        <v>-1150</v>
      </c>
      <c r="E150" s="130">
        <v>-211</v>
      </c>
      <c r="F150" s="131"/>
      <c r="G150" s="129">
        <v>24878</v>
      </c>
      <c r="H150" s="132">
        <v>-25835</v>
      </c>
      <c r="I150" s="132">
        <v>-242</v>
      </c>
      <c r="J150" s="130">
        <f>G150+H150</f>
        <v>-957</v>
      </c>
      <c r="K150" s="150"/>
      <c r="L150" s="129">
        <v>650</v>
      </c>
      <c r="M150" s="132">
        <f>L150+E150</f>
        <v>439</v>
      </c>
      <c r="N150" s="130">
        <f>M150+J150</f>
        <v>-518</v>
      </c>
    </row>
    <row r="151" spans="1:14" ht="12.75">
      <c r="A151" s="126"/>
      <c r="B151" s="127" t="s">
        <v>170</v>
      </c>
      <c r="D151" s="129">
        <v>-1151</v>
      </c>
      <c r="E151" s="130">
        <v>-1030</v>
      </c>
      <c r="F151" s="131"/>
      <c r="G151" s="129">
        <v>27175</v>
      </c>
      <c r="H151" s="132">
        <v>-27040</v>
      </c>
      <c r="I151" s="132">
        <v>-272</v>
      </c>
      <c r="J151" s="130">
        <f>G151+H151</f>
        <v>135</v>
      </c>
      <c r="K151" s="150"/>
      <c r="L151" s="129">
        <v>650</v>
      </c>
      <c r="M151" s="132">
        <f>L151+E151</f>
        <v>-380</v>
      </c>
      <c r="N151" s="130">
        <f>M151+J151</f>
        <v>-245</v>
      </c>
    </row>
    <row r="152" spans="1:14" ht="12.75">
      <c r="A152" s="126"/>
      <c r="B152" s="127"/>
      <c r="D152" s="129"/>
      <c r="E152" s="130"/>
      <c r="F152" s="131"/>
      <c r="G152" s="129"/>
      <c r="H152" s="132"/>
      <c r="I152" s="132"/>
      <c r="J152" s="130"/>
      <c r="K152" s="150"/>
      <c r="L152" s="129"/>
      <c r="M152" s="132"/>
      <c r="N152" s="130"/>
    </row>
    <row r="153" spans="1:14" ht="12.75">
      <c r="A153" s="126"/>
      <c r="B153" s="127" t="s">
        <v>110</v>
      </c>
      <c r="D153" s="140">
        <v>-1225</v>
      </c>
      <c r="E153" s="130">
        <v>23</v>
      </c>
      <c r="F153" s="131"/>
      <c r="G153" s="129">
        <v>33401</v>
      </c>
      <c r="H153" s="132">
        <v>-33253</v>
      </c>
      <c r="I153" s="132">
        <v>-296</v>
      </c>
      <c r="J153" s="130">
        <f>G153+H153</f>
        <v>148</v>
      </c>
      <c r="K153" s="150"/>
      <c r="L153" s="129">
        <v>-3764</v>
      </c>
      <c r="M153" s="132">
        <f>L153+E153</f>
        <v>-3741</v>
      </c>
      <c r="N153" s="130">
        <f>M153+J153</f>
        <v>-3593</v>
      </c>
    </row>
    <row r="154" spans="1:14" ht="12.75">
      <c r="A154" s="126"/>
      <c r="B154" s="127" t="s">
        <v>111</v>
      </c>
      <c r="D154" s="140">
        <v>-1769</v>
      </c>
      <c r="E154" s="130">
        <v>-2368</v>
      </c>
      <c r="F154" s="131"/>
      <c r="G154" s="129">
        <v>9034</v>
      </c>
      <c r="H154" s="132">
        <v>-9615</v>
      </c>
      <c r="I154" s="132">
        <v>-90</v>
      </c>
      <c r="J154" s="130">
        <f>G154+H154</f>
        <v>-581</v>
      </c>
      <c r="K154" s="150"/>
      <c r="L154" s="129">
        <v>-2170</v>
      </c>
      <c r="M154" s="132">
        <f>L154+E154</f>
        <v>-4538</v>
      </c>
      <c r="N154" s="130">
        <f>M154+J154</f>
        <v>-5119</v>
      </c>
    </row>
    <row r="155" spans="1:14" ht="12.75">
      <c r="A155" s="126"/>
      <c r="B155" s="127"/>
      <c r="D155" s="140"/>
      <c r="E155" s="130"/>
      <c r="F155" s="131"/>
      <c r="G155" s="129"/>
      <c r="H155" s="180"/>
      <c r="I155" s="132"/>
      <c r="J155" s="130"/>
      <c r="K155" s="150"/>
      <c r="L155" s="129"/>
      <c r="M155" s="132"/>
      <c r="N155" s="130"/>
    </row>
    <row r="156" spans="1:14" ht="12.75">
      <c r="A156" s="126"/>
      <c r="B156" s="127" t="s">
        <v>197</v>
      </c>
      <c r="D156" s="140"/>
      <c r="E156" s="130"/>
      <c r="F156" s="131"/>
      <c r="G156" s="129"/>
      <c r="H156" s="180"/>
      <c r="I156" s="132"/>
      <c r="J156" s="130"/>
      <c r="K156" s="150"/>
      <c r="L156" s="129">
        <v>1943</v>
      </c>
      <c r="M156" s="132">
        <f>L156+E156</f>
        <v>1943</v>
      </c>
      <c r="N156" s="130">
        <f>M156+J156</f>
        <v>1943</v>
      </c>
    </row>
    <row r="157" spans="1:14" ht="12.75">
      <c r="A157" s="126"/>
      <c r="B157" s="127" t="s">
        <v>198</v>
      </c>
      <c r="D157" s="140"/>
      <c r="E157" s="130">
        <v>4700</v>
      </c>
      <c r="F157" s="131"/>
      <c r="G157" s="129"/>
      <c r="H157" s="180"/>
      <c r="I157" s="132"/>
      <c r="J157" s="130">
        <v>4625</v>
      </c>
      <c r="K157" s="150"/>
      <c r="L157" s="129"/>
      <c r="M157" s="132">
        <f>L157+E157</f>
        <v>4700</v>
      </c>
      <c r="N157" s="130">
        <f>M157+J157</f>
        <v>9325</v>
      </c>
    </row>
    <row r="158" spans="1:14" s="152" customFormat="1" ht="12.75">
      <c r="A158" s="151"/>
      <c r="B158" s="145" t="s">
        <v>112</v>
      </c>
      <c r="C158" s="117"/>
      <c r="D158" s="146">
        <f>SUM(D159:D188)</f>
        <v>-12509</v>
      </c>
      <c r="E158" s="147">
        <f>SUM(E159:E188)</f>
        <v>-23090</v>
      </c>
      <c r="F158" s="120"/>
      <c r="G158" s="146">
        <f>SUM(G159:G188)</f>
        <v>285994</v>
      </c>
      <c r="H158" s="146">
        <f>SUM(H159:H188)</f>
        <v>-302227</v>
      </c>
      <c r="I158" s="148">
        <f>SUM(I159:I188)</f>
        <v>-2705</v>
      </c>
      <c r="J158" s="147">
        <f>SUM(G158+H158)</f>
        <v>-16233</v>
      </c>
      <c r="K158" s="150"/>
      <c r="L158" s="146">
        <f>SUM(L159:L188)</f>
        <v>-31232</v>
      </c>
      <c r="M158" s="148">
        <f>SUM(M159:M188)</f>
        <v>-54322</v>
      </c>
      <c r="N158" s="147">
        <f>SUM(N159:N188)</f>
        <v>-70555</v>
      </c>
    </row>
    <row r="159" spans="1:14" s="149" customFormat="1" ht="12.75">
      <c r="A159" s="126"/>
      <c r="B159" s="127" t="s">
        <v>113</v>
      </c>
      <c r="C159" s="128"/>
      <c r="D159" s="129">
        <v>0</v>
      </c>
      <c r="E159" s="130">
        <v>0</v>
      </c>
      <c r="F159" s="131"/>
      <c r="G159" s="172">
        <v>10830</v>
      </c>
      <c r="H159" s="174">
        <v>-10830</v>
      </c>
      <c r="I159" s="174"/>
      <c r="J159" s="130">
        <f>SUM(G159+H159)</f>
        <v>0</v>
      </c>
      <c r="K159" s="134"/>
      <c r="L159" s="172">
        <v>2812</v>
      </c>
      <c r="M159" s="174">
        <f>L159+D159</f>
        <v>2812</v>
      </c>
      <c r="N159" s="173">
        <f>M159+J159</f>
        <v>2812</v>
      </c>
    </row>
    <row r="160" spans="1:14" s="149" customFormat="1" ht="12.75">
      <c r="A160" s="126"/>
      <c r="B160" s="127" t="s">
        <v>165</v>
      </c>
      <c r="C160" s="128"/>
      <c r="D160" s="129">
        <v>0</v>
      </c>
      <c r="E160" s="130">
        <v>0</v>
      </c>
      <c r="F160" s="131"/>
      <c r="G160" s="129"/>
      <c r="H160" s="132"/>
      <c r="I160" s="132"/>
      <c r="J160" s="130"/>
      <c r="K160" s="134"/>
      <c r="L160" s="129">
        <v>2328</v>
      </c>
      <c r="M160" s="174">
        <f>L160+D160</f>
        <v>2328</v>
      </c>
      <c r="N160" s="173">
        <f aca="true" t="shared" si="3" ref="N160:N188">M160+J160</f>
        <v>2328</v>
      </c>
    </row>
    <row r="161" spans="1:14" s="149" customFormat="1" ht="12.75">
      <c r="A161" s="126"/>
      <c r="B161" s="127" t="s">
        <v>114</v>
      </c>
      <c r="C161" s="128"/>
      <c r="D161" s="129">
        <v>-1827</v>
      </c>
      <c r="E161" s="130">
        <v>-3500</v>
      </c>
      <c r="F161" s="131"/>
      <c r="G161" s="129">
        <v>46618</v>
      </c>
      <c r="H161" s="132">
        <v>-47478</v>
      </c>
      <c r="I161" s="132">
        <v>-466</v>
      </c>
      <c r="J161" s="130">
        <f aca="true" t="shared" si="4" ref="J161:J188">SUM(G161+H161)</f>
        <v>-860</v>
      </c>
      <c r="K161" s="134"/>
      <c r="L161" s="129">
        <v>-4119</v>
      </c>
      <c r="M161" s="132">
        <f aca="true" t="shared" si="5" ref="M161:M188">L161+E161</f>
        <v>-7619</v>
      </c>
      <c r="N161" s="173">
        <f t="shared" si="3"/>
        <v>-8479</v>
      </c>
    </row>
    <row r="162" spans="1:14" s="149" customFormat="1" ht="12.75">
      <c r="A162" s="126"/>
      <c r="B162" s="127" t="s">
        <v>115</v>
      </c>
      <c r="C162" s="128"/>
      <c r="D162" s="129">
        <v>-1834</v>
      </c>
      <c r="E162" s="130">
        <v>-2000</v>
      </c>
      <c r="F162" s="131"/>
      <c r="G162" s="129">
        <v>17417</v>
      </c>
      <c r="H162" s="132">
        <v>-19093</v>
      </c>
      <c r="I162" s="132">
        <v>-174</v>
      </c>
      <c r="J162" s="130">
        <f t="shared" si="4"/>
        <v>-1676</v>
      </c>
      <c r="K162" s="134"/>
      <c r="L162" s="129">
        <v>-6076</v>
      </c>
      <c r="M162" s="132">
        <f t="shared" si="5"/>
        <v>-8076</v>
      </c>
      <c r="N162" s="173">
        <f t="shared" si="3"/>
        <v>-9752</v>
      </c>
    </row>
    <row r="163" spans="1:14" s="149" customFormat="1" ht="12.75">
      <c r="A163" s="126"/>
      <c r="B163" s="127" t="s">
        <v>116</v>
      </c>
      <c r="C163" s="128"/>
      <c r="D163" s="129">
        <v>-704</v>
      </c>
      <c r="E163" s="130">
        <v>-1000</v>
      </c>
      <c r="F163" s="131"/>
      <c r="G163" s="129">
        <v>19876</v>
      </c>
      <c r="H163" s="132">
        <v>-20437</v>
      </c>
      <c r="I163" s="132">
        <v>-199</v>
      </c>
      <c r="J163" s="130">
        <f t="shared" si="4"/>
        <v>-561</v>
      </c>
      <c r="K163" s="134"/>
      <c r="L163" s="129">
        <v>-645</v>
      </c>
      <c r="M163" s="132">
        <f t="shared" si="5"/>
        <v>-1645</v>
      </c>
      <c r="N163" s="173">
        <f t="shared" si="3"/>
        <v>-2206</v>
      </c>
    </row>
    <row r="164" spans="1:14" s="149" customFormat="1" ht="12.75">
      <c r="A164" s="126"/>
      <c r="B164" s="127" t="s">
        <v>117</v>
      </c>
      <c r="C164" s="128"/>
      <c r="D164" s="129">
        <v>-397</v>
      </c>
      <c r="E164" s="130">
        <v>-500</v>
      </c>
      <c r="F164" s="131"/>
      <c r="G164" s="129">
        <v>22201</v>
      </c>
      <c r="H164" s="132">
        <v>-22936</v>
      </c>
      <c r="I164" s="132">
        <v>-222</v>
      </c>
      <c r="J164" s="130">
        <f t="shared" si="4"/>
        <v>-735</v>
      </c>
      <c r="K164" s="134"/>
      <c r="L164" s="129">
        <v>-2467</v>
      </c>
      <c r="M164" s="132">
        <f t="shared" si="5"/>
        <v>-2967</v>
      </c>
      <c r="N164" s="173">
        <f t="shared" si="3"/>
        <v>-3702</v>
      </c>
    </row>
    <row r="165" spans="1:14" s="149" customFormat="1" ht="12.75">
      <c r="A165" s="126"/>
      <c r="B165" s="127" t="s">
        <v>184</v>
      </c>
      <c r="C165" s="128"/>
      <c r="D165" s="129">
        <v>-41</v>
      </c>
      <c r="E165" s="130">
        <v>-500</v>
      </c>
      <c r="F165" s="131"/>
      <c r="G165" s="129">
        <v>7344</v>
      </c>
      <c r="H165" s="132">
        <v>-7998</v>
      </c>
      <c r="I165" s="132">
        <v>-74</v>
      </c>
      <c r="J165" s="130">
        <f t="shared" si="4"/>
        <v>-654</v>
      </c>
      <c r="K165" s="134"/>
      <c r="L165" s="129">
        <v>1087</v>
      </c>
      <c r="M165" s="132">
        <f t="shared" si="5"/>
        <v>587</v>
      </c>
      <c r="N165" s="173">
        <f t="shared" si="3"/>
        <v>-67</v>
      </c>
    </row>
    <row r="166" spans="1:14" s="149" customFormat="1" ht="12.75">
      <c r="A166" s="126"/>
      <c r="B166" s="127" t="s">
        <v>119</v>
      </c>
      <c r="C166" s="128"/>
      <c r="D166" s="129">
        <v>-2238</v>
      </c>
      <c r="E166" s="130">
        <v>-3000</v>
      </c>
      <c r="F166" s="131"/>
      <c r="G166" s="129">
        <v>13240</v>
      </c>
      <c r="H166" s="132">
        <v>-17422</v>
      </c>
      <c r="I166" s="132">
        <v>-132</v>
      </c>
      <c r="J166" s="130">
        <f t="shared" si="4"/>
        <v>-4182</v>
      </c>
      <c r="K166" s="134"/>
      <c r="L166" s="129">
        <v>-5045</v>
      </c>
      <c r="M166" s="132">
        <f t="shared" si="5"/>
        <v>-8045</v>
      </c>
      <c r="N166" s="173">
        <f t="shared" si="3"/>
        <v>-12227</v>
      </c>
    </row>
    <row r="167" spans="1:14" s="149" customFormat="1" ht="12.75">
      <c r="A167" s="126"/>
      <c r="B167" s="127" t="s">
        <v>183</v>
      </c>
      <c r="C167" s="128"/>
      <c r="D167" s="172">
        <v>-499</v>
      </c>
      <c r="E167" s="173">
        <v>-2100</v>
      </c>
      <c r="F167" s="131"/>
      <c r="G167" s="172">
        <v>20516</v>
      </c>
      <c r="H167" s="174">
        <v>-20874</v>
      </c>
      <c r="I167" s="174">
        <v>-205</v>
      </c>
      <c r="J167" s="130">
        <f t="shared" si="4"/>
        <v>-358</v>
      </c>
      <c r="K167" s="134"/>
      <c r="L167" s="172">
        <v>-2806</v>
      </c>
      <c r="M167" s="174">
        <f t="shared" si="5"/>
        <v>-4906</v>
      </c>
      <c r="N167" s="173">
        <f t="shared" si="3"/>
        <v>-5264</v>
      </c>
    </row>
    <row r="168" spans="1:14" s="149" customFormat="1" ht="12.75">
      <c r="A168" s="126"/>
      <c r="B168" s="127" t="s">
        <v>122</v>
      </c>
      <c r="C168" s="128"/>
      <c r="D168" s="129">
        <v>-712</v>
      </c>
      <c r="E168" s="130">
        <v>-3000</v>
      </c>
      <c r="F168" s="131"/>
      <c r="G168" s="129">
        <v>8579</v>
      </c>
      <c r="H168" s="132">
        <v>-9613</v>
      </c>
      <c r="I168" s="132">
        <v>-86</v>
      </c>
      <c r="J168" s="130">
        <f t="shared" si="4"/>
        <v>-1034</v>
      </c>
      <c r="K168" s="134"/>
      <c r="L168" s="129">
        <v>-3829</v>
      </c>
      <c r="M168" s="132">
        <f t="shared" si="5"/>
        <v>-6829</v>
      </c>
      <c r="N168" s="173">
        <f t="shared" si="3"/>
        <v>-7863</v>
      </c>
    </row>
    <row r="169" spans="1:14" s="149" customFormat="1" ht="12.75">
      <c r="A169" s="126"/>
      <c r="B169" s="127" t="s">
        <v>123</v>
      </c>
      <c r="C169" s="128"/>
      <c r="D169" s="129">
        <v>-2658</v>
      </c>
      <c r="E169" s="130">
        <v>-3000</v>
      </c>
      <c r="F169" s="131"/>
      <c r="G169" s="129">
        <v>4532</v>
      </c>
      <c r="H169" s="132">
        <v>-5959</v>
      </c>
      <c r="I169" s="132">
        <v>-45</v>
      </c>
      <c r="J169" s="130">
        <f t="shared" si="4"/>
        <v>-1427</v>
      </c>
      <c r="K169" s="134"/>
      <c r="L169" s="129">
        <v>-9807</v>
      </c>
      <c r="M169" s="132">
        <f t="shared" si="5"/>
        <v>-12807</v>
      </c>
      <c r="N169" s="173">
        <f t="shared" si="3"/>
        <v>-14234</v>
      </c>
    </row>
    <row r="170" spans="1:14" s="149" customFormat="1" ht="12.75">
      <c r="A170" s="126"/>
      <c r="B170" s="127" t="s">
        <v>185</v>
      </c>
      <c r="C170" s="128"/>
      <c r="D170" s="129">
        <v>-2048</v>
      </c>
      <c r="E170" s="130">
        <v>-3000</v>
      </c>
      <c r="F170" s="131"/>
      <c r="G170" s="129">
        <v>10299</v>
      </c>
      <c r="H170" s="132">
        <v>-11832</v>
      </c>
      <c r="I170" s="132">
        <v>-103</v>
      </c>
      <c r="J170" s="130">
        <f t="shared" si="4"/>
        <v>-1533</v>
      </c>
      <c r="K170" s="134"/>
      <c r="L170" s="129">
        <v>-4244</v>
      </c>
      <c r="M170" s="132">
        <f t="shared" si="5"/>
        <v>-7244</v>
      </c>
      <c r="N170" s="173">
        <f t="shared" si="3"/>
        <v>-8777</v>
      </c>
    </row>
    <row r="171" spans="1:14" s="149" customFormat="1" ht="12.75">
      <c r="A171" s="126"/>
      <c r="B171" s="127" t="s">
        <v>186</v>
      </c>
      <c r="C171" s="128"/>
      <c r="D171" s="129">
        <v>-777</v>
      </c>
      <c r="E171" s="130">
        <v>-3600</v>
      </c>
      <c r="F171" s="131"/>
      <c r="G171" s="129">
        <v>9727</v>
      </c>
      <c r="H171" s="132">
        <v>-11873</v>
      </c>
      <c r="I171" s="132">
        <v>-97</v>
      </c>
      <c r="J171" s="130">
        <f t="shared" si="4"/>
        <v>-2146</v>
      </c>
      <c r="K171" s="134"/>
      <c r="L171" s="129">
        <v>-1483</v>
      </c>
      <c r="M171" s="132">
        <f t="shared" si="5"/>
        <v>-5083</v>
      </c>
      <c r="N171" s="173">
        <f t="shared" si="3"/>
        <v>-7229</v>
      </c>
    </row>
    <row r="172" spans="1:14" s="149" customFormat="1" ht="12.75">
      <c r="A172" s="126"/>
      <c r="B172" s="127" t="s">
        <v>127</v>
      </c>
      <c r="C172" s="128"/>
      <c r="D172" s="172">
        <v>-425</v>
      </c>
      <c r="E172" s="173">
        <v>0</v>
      </c>
      <c r="F172" s="131"/>
      <c r="G172" s="172">
        <v>9623</v>
      </c>
      <c r="H172" s="174">
        <v>-9266</v>
      </c>
      <c r="I172" s="174">
        <v>-96</v>
      </c>
      <c r="J172" s="130">
        <f t="shared" si="4"/>
        <v>357</v>
      </c>
      <c r="K172" s="134"/>
      <c r="L172" s="172">
        <v>-659</v>
      </c>
      <c r="M172" s="132">
        <f t="shared" si="5"/>
        <v>-659</v>
      </c>
      <c r="N172" s="173">
        <f t="shared" si="3"/>
        <v>-302</v>
      </c>
    </row>
    <row r="173" spans="1:14" s="149" customFormat="1" ht="12.75">
      <c r="A173" s="126"/>
      <c r="B173" s="153" t="s">
        <v>128</v>
      </c>
      <c r="C173" s="128"/>
      <c r="D173" s="129">
        <v>185</v>
      </c>
      <c r="E173" s="130">
        <v>0</v>
      </c>
      <c r="F173" s="131"/>
      <c r="G173" s="129">
        <v>0</v>
      </c>
      <c r="H173" s="132">
        <v>0</v>
      </c>
      <c r="I173" s="132">
        <v>0</v>
      </c>
      <c r="J173" s="130">
        <f t="shared" si="4"/>
        <v>0</v>
      </c>
      <c r="K173" s="134"/>
      <c r="L173" s="129">
        <v>-95</v>
      </c>
      <c r="M173" s="132">
        <f t="shared" si="5"/>
        <v>-95</v>
      </c>
      <c r="N173" s="173">
        <f t="shared" si="3"/>
        <v>-95</v>
      </c>
    </row>
    <row r="174" spans="1:14" s="149" customFormat="1" ht="12.75">
      <c r="A174" s="126"/>
      <c r="B174" s="127" t="s">
        <v>129</v>
      </c>
      <c r="C174" s="128"/>
      <c r="D174" s="129">
        <v>120</v>
      </c>
      <c r="E174" s="130">
        <v>0</v>
      </c>
      <c r="F174" s="131"/>
      <c r="G174" s="129">
        <v>0</v>
      </c>
      <c r="H174" s="132">
        <v>0</v>
      </c>
      <c r="I174" s="132">
        <v>0</v>
      </c>
      <c r="J174" s="130">
        <f t="shared" si="4"/>
        <v>0</v>
      </c>
      <c r="K174" s="134"/>
      <c r="L174" s="129">
        <v>-12</v>
      </c>
      <c r="M174" s="132">
        <f t="shared" si="5"/>
        <v>-12</v>
      </c>
      <c r="N174" s="173">
        <f t="shared" si="3"/>
        <v>-12</v>
      </c>
    </row>
    <row r="175" spans="1:14" s="149" customFormat="1" ht="12.75">
      <c r="A175" s="126"/>
      <c r="B175" s="127" t="s">
        <v>187</v>
      </c>
      <c r="C175" s="128"/>
      <c r="D175" s="129"/>
      <c r="E175" s="130"/>
      <c r="F175" s="131"/>
      <c r="G175" s="129">
        <v>1313</v>
      </c>
      <c r="H175" s="132">
        <v>-1164</v>
      </c>
      <c r="I175" s="132">
        <v>-13</v>
      </c>
      <c r="J175" s="130">
        <f t="shared" si="4"/>
        <v>149</v>
      </c>
      <c r="K175" s="134"/>
      <c r="L175" s="129">
        <v>0</v>
      </c>
      <c r="M175" s="132">
        <f t="shared" si="5"/>
        <v>0</v>
      </c>
      <c r="N175" s="173">
        <f t="shared" si="3"/>
        <v>149</v>
      </c>
    </row>
    <row r="176" spans="1:14" s="149" customFormat="1" ht="12.75">
      <c r="A176" s="126"/>
      <c r="B176" s="127" t="s">
        <v>130</v>
      </c>
      <c r="C176" s="128"/>
      <c r="D176" s="129">
        <v>66</v>
      </c>
      <c r="E176" s="130">
        <v>50</v>
      </c>
      <c r="F176" s="131"/>
      <c r="G176" s="129">
        <v>7204</v>
      </c>
      <c r="H176" s="132">
        <v>-6970</v>
      </c>
      <c r="I176" s="132">
        <v>-72</v>
      </c>
      <c r="J176" s="130">
        <f t="shared" si="4"/>
        <v>234</v>
      </c>
      <c r="K176" s="134"/>
      <c r="L176" s="129">
        <v>557</v>
      </c>
      <c r="M176" s="132">
        <f t="shared" si="5"/>
        <v>607</v>
      </c>
      <c r="N176" s="173">
        <f t="shared" si="3"/>
        <v>841</v>
      </c>
    </row>
    <row r="177" spans="1:14" s="149" customFormat="1" ht="12.75">
      <c r="A177" s="126"/>
      <c r="B177" s="127" t="s">
        <v>188</v>
      </c>
      <c r="C177" s="128"/>
      <c r="D177" s="129"/>
      <c r="E177" s="130"/>
      <c r="F177" s="131"/>
      <c r="G177" s="129">
        <v>7413</v>
      </c>
      <c r="H177" s="132">
        <v>-8070</v>
      </c>
      <c r="I177" s="132">
        <v>-74</v>
      </c>
      <c r="J177" s="130">
        <f t="shared" si="4"/>
        <v>-657</v>
      </c>
      <c r="K177" s="134"/>
      <c r="L177" s="129">
        <v>0</v>
      </c>
      <c r="M177" s="132">
        <f t="shared" si="5"/>
        <v>0</v>
      </c>
      <c r="N177" s="173">
        <f t="shared" si="3"/>
        <v>-657</v>
      </c>
    </row>
    <row r="178" spans="1:14" s="149" customFormat="1" ht="12.75">
      <c r="A178" s="126"/>
      <c r="B178" s="127" t="s">
        <v>131</v>
      </c>
      <c r="C178" s="128"/>
      <c r="D178" s="129">
        <v>54</v>
      </c>
      <c r="E178" s="130">
        <v>0</v>
      </c>
      <c r="F178" s="131"/>
      <c r="G178" s="129">
        <v>7440</v>
      </c>
      <c r="H178" s="132">
        <v>-7740</v>
      </c>
      <c r="I178" s="132">
        <v>-74</v>
      </c>
      <c r="J178" s="130">
        <f t="shared" si="4"/>
        <v>-300</v>
      </c>
      <c r="K178" s="134"/>
      <c r="L178" s="129">
        <v>504</v>
      </c>
      <c r="M178" s="132">
        <f t="shared" si="5"/>
        <v>504</v>
      </c>
      <c r="N178" s="173">
        <f t="shared" si="3"/>
        <v>204</v>
      </c>
    </row>
    <row r="179" spans="1:14" s="149" customFormat="1" ht="12.75">
      <c r="A179" s="126"/>
      <c r="B179" s="127" t="s">
        <v>189</v>
      </c>
      <c r="C179" s="128"/>
      <c r="D179" s="129">
        <v>1078</v>
      </c>
      <c r="E179" s="130">
        <v>-700</v>
      </c>
      <c r="F179" s="131"/>
      <c r="G179" s="129">
        <v>12985</v>
      </c>
      <c r="H179" s="132">
        <v>-13875</v>
      </c>
      <c r="I179" s="132">
        <v>-130</v>
      </c>
      <c r="J179" s="130">
        <f t="shared" si="4"/>
        <v>-890</v>
      </c>
      <c r="K179" s="134"/>
      <c r="L179" s="137">
        <v>1386</v>
      </c>
      <c r="M179" s="132">
        <f t="shared" si="5"/>
        <v>686</v>
      </c>
      <c r="N179" s="173">
        <f t="shared" si="3"/>
        <v>-204</v>
      </c>
    </row>
    <row r="180" spans="1:14" s="149" customFormat="1" ht="12.75">
      <c r="A180" s="126"/>
      <c r="B180" s="127" t="s">
        <v>133</v>
      </c>
      <c r="C180" s="128"/>
      <c r="D180" s="172">
        <v>379</v>
      </c>
      <c r="E180" s="173">
        <v>0</v>
      </c>
      <c r="F180" s="131"/>
      <c r="G180" s="172">
        <v>3740</v>
      </c>
      <c r="H180" s="174">
        <v>-3740</v>
      </c>
      <c r="I180" s="174">
        <v>-37</v>
      </c>
      <c r="J180" s="130">
        <f t="shared" si="4"/>
        <v>0</v>
      </c>
      <c r="K180" s="134"/>
      <c r="L180" s="172">
        <v>1181</v>
      </c>
      <c r="M180" s="132">
        <f t="shared" si="5"/>
        <v>1181</v>
      </c>
      <c r="N180" s="173">
        <f t="shared" si="3"/>
        <v>1181</v>
      </c>
    </row>
    <row r="181" spans="1:14" s="149" customFormat="1" ht="12.75">
      <c r="A181" s="126"/>
      <c r="B181" s="127" t="s">
        <v>134</v>
      </c>
      <c r="C181" s="128"/>
      <c r="D181" s="129">
        <v>-289</v>
      </c>
      <c r="E181" s="130">
        <v>0</v>
      </c>
      <c r="F181" s="131"/>
      <c r="G181" s="129">
        <v>2332</v>
      </c>
      <c r="H181" s="132">
        <v>-2681</v>
      </c>
      <c r="I181" s="132">
        <v>-23</v>
      </c>
      <c r="J181" s="130">
        <f t="shared" si="4"/>
        <v>-349</v>
      </c>
      <c r="K181" s="134"/>
      <c r="L181" s="129">
        <v>-263</v>
      </c>
      <c r="M181" s="132">
        <f t="shared" si="5"/>
        <v>-263</v>
      </c>
      <c r="N181" s="173">
        <f t="shared" si="3"/>
        <v>-612</v>
      </c>
    </row>
    <row r="182" spans="1:14" s="149" customFormat="1" ht="12.75">
      <c r="A182" s="126"/>
      <c r="B182" s="127" t="s">
        <v>135</v>
      </c>
      <c r="C182" s="128"/>
      <c r="D182" s="129">
        <v>58</v>
      </c>
      <c r="E182" s="130">
        <v>0</v>
      </c>
      <c r="F182" s="131"/>
      <c r="G182" s="129">
        <v>7595</v>
      </c>
      <c r="H182" s="132">
        <v>-8061</v>
      </c>
      <c r="I182" s="132">
        <v>-76</v>
      </c>
      <c r="J182" s="130">
        <f t="shared" si="4"/>
        <v>-466</v>
      </c>
      <c r="K182" s="134"/>
      <c r="L182" s="137">
        <v>463</v>
      </c>
      <c r="M182" s="132">
        <f t="shared" si="5"/>
        <v>463</v>
      </c>
      <c r="N182" s="173">
        <f t="shared" si="3"/>
        <v>-3</v>
      </c>
    </row>
    <row r="183" spans="1:14" s="149" customFormat="1" ht="12.75">
      <c r="A183" s="126"/>
      <c r="B183" s="127" t="s">
        <v>190</v>
      </c>
      <c r="C183" s="128"/>
      <c r="D183" s="172"/>
      <c r="E183" s="173">
        <v>600</v>
      </c>
      <c r="F183" s="131"/>
      <c r="G183" s="172">
        <v>6535</v>
      </c>
      <c r="H183" s="174">
        <v>-6273</v>
      </c>
      <c r="I183" s="174">
        <v>-65</v>
      </c>
      <c r="J183" s="130">
        <f t="shared" si="4"/>
        <v>262</v>
      </c>
      <c r="K183" s="134"/>
      <c r="L183" s="172">
        <v>0</v>
      </c>
      <c r="M183" s="132">
        <f t="shared" si="5"/>
        <v>600</v>
      </c>
      <c r="N183" s="173">
        <f t="shared" si="3"/>
        <v>862</v>
      </c>
    </row>
    <row r="184" spans="1:14" s="149" customFormat="1" ht="12.75">
      <c r="A184" s="126"/>
      <c r="B184" s="127" t="s">
        <v>191</v>
      </c>
      <c r="C184" s="128"/>
      <c r="D184" s="129"/>
      <c r="E184" s="130">
        <v>1500</v>
      </c>
      <c r="F184" s="131"/>
      <c r="G184" s="129">
        <v>14102</v>
      </c>
      <c r="H184" s="132">
        <v>-13133</v>
      </c>
      <c r="I184" s="132">
        <v>-141</v>
      </c>
      <c r="J184" s="130">
        <f t="shared" si="4"/>
        <v>969</v>
      </c>
      <c r="K184" s="134"/>
      <c r="L184" s="129">
        <v>0</v>
      </c>
      <c r="M184" s="132">
        <f t="shared" si="5"/>
        <v>1500</v>
      </c>
      <c r="N184" s="173">
        <f t="shared" si="3"/>
        <v>2469</v>
      </c>
    </row>
    <row r="185" spans="1:14" s="149" customFormat="1" ht="12.75">
      <c r="A185" s="126"/>
      <c r="B185" s="127" t="s">
        <v>192</v>
      </c>
      <c r="C185" s="128"/>
      <c r="D185" s="129"/>
      <c r="E185" s="130">
        <v>160</v>
      </c>
      <c r="F185" s="131"/>
      <c r="G185" s="129">
        <v>842</v>
      </c>
      <c r="H185" s="132">
        <v>-786</v>
      </c>
      <c r="I185" s="132">
        <v>-8</v>
      </c>
      <c r="J185" s="130">
        <f t="shared" si="4"/>
        <v>56</v>
      </c>
      <c r="K185" s="134"/>
      <c r="L185" s="129">
        <v>0</v>
      </c>
      <c r="M185" s="132">
        <f t="shared" si="5"/>
        <v>160</v>
      </c>
      <c r="N185" s="173">
        <f t="shared" si="3"/>
        <v>216</v>
      </c>
    </row>
    <row r="186" spans="1:14" s="149" customFormat="1" ht="12.75">
      <c r="A186" s="126"/>
      <c r="B186" s="127" t="s">
        <v>193</v>
      </c>
      <c r="C186" s="128"/>
      <c r="D186" s="129"/>
      <c r="E186" s="130">
        <v>500</v>
      </c>
      <c r="F186" s="131"/>
      <c r="G186" s="129">
        <v>3395</v>
      </c>
      <c r="H186" s="132">
        <v>-3571</v>
      </c>
      <c r="I186" s="132">
        <v>-34</v>
      </c>
      <c r="J186" s="130">
        <f t="shared" si="4"/>
        <v>-176</v>
      </c>
      <c r="K186" s="134"/>
      <c r="L186" s="129">
        <v>0</v>
      </c>
      <c r="M186" s="132">
        <f t="shared" si="5"/>
        <v>500</v>
      </c>
      <c r="N186" s="173">
        <f t="shared" si="3"/>
        <v>324</v>
      </c>
    </row>
    <row r="187" spans="1:14" s="149" customFormat="1" ht="12.75">
      <c r="A187" s="126"/>
      <c r="B187" s="127" t="s">
        <v>194</v>
      </c>
      <c r="C187" s="128"/>
      <c r="D187" s="137"/>
      <c r="E187" s="165">
        <v>0</v>
      </c>
      <c r="F187" s="131"/>
      <c r="G187" s="129">
        <v>5872</v>
      </c>
      <c r="H187" s="132">
        <v>-6128</v>
      </c>
      <c r="I187" s="132">
        <v>-59</v>
      </c>
      <c r="J187" s="130">
        <f t="shared" si="4"/>
        <v>-256</v>
      </c>
      <c r="K187" s="134"/>
      <c r="L187" s="129">
        <v>0</v>
      </c>
      <c r="M187" s="132">
        <f t="shared" si="5"/>
        <v>0</v>
      </c>
      <c r="N187" s="173">
        <f t="shared" si="3"/>
        <v>-256</v>
      </c>
    </row>
    <row r="188" spans="1:14" s="149" customFormat="1" ht="13.5" thickBot="1">
      <c r="A188" s="126"/>
      <c r="B188" s="161" t="s">
        <v>195</v>
      </c>
      <c r="C188" s="128"/>
      <c r="D188" s="129"/>
      <c r="E188" s="130"/>
      <c r="F188" s="131"/>
      <c r="G188" s="175">
        <v>4424</v>
      </c>
      <c r="H188" s="176">
        <v>-4424</v>
      </c>
      <c r="I188" s="176"/>
      <c r="J188" s="130">
        <f t="shared" si="4"/>
        <v>0</v>
      </c>
      <c r="K188" s="134"/>
      <c r="L188" s="175">
        <v>0</v>
      </c>
      <c r="M188" s="132">
        <f t="shared" si="5"/>
        <v>0</v>
      </c>
      <c r="N188" s="173">
        <f t="shared" si="3"/>
        <v>0</v>
      </c>
    </row>
    <row r="189" spans="1:14" ht="13.5" thickBot="1">
      <c r="A189" s="126"/>
      <c r="B189" s="145" t="s">
        <v>136</v>
      </c>
      <c r="C189" s="117"/>
      <c r="D189" s="177">
        <f>SUM(D191:D194)</f>
        <v>3687</v>
      </c>
      <c r="E189" s="178">
        <f>SUM(E190:E194)</f>
        <v>700</v>
      </c>
      <c r="F189" s="120"/>
      <c r="G189" s="177">
        <f>SUM(G190:G194)</f>
        <v>45237</v>
      </c>
      <c r="H189" s="178">
        <f>SUM(H190:H194)</f>
        <v>-45237</v>
      </c>
      <c r="I189" s="179">
        <f>SUM(I190:I194)</f>
        <v>-286</v>
      </c>
      <c r="J189" s="178">
        <f>SUM(J190:J194)</f>
        <v>0</v>
      </c>
      <c r="K189" s="134"/>
      <c r="L189" s="177">
        <f>SUM(L190:L195)</f>
        <v>13250</v>
      </c>
      <c r="M189" s="179">
        <f>SUM(M190:M195)</f>
        <v>13950</v>
      </c>
      <c r="N189" s="178">
        <f>SUM(N190:N195)</f>
        <v>13950</v>
      </c>
    </row>
    <row r="190" spans="1:14" ht="12.75">
      <c r="A190" s="126"/>
      <c r="B190" s="127" t="s">
        <v>113</v>
      </c>
      <c r="C190" s="117"/>
      <c r="D190" s="140">
        <v>0</v>
      </c>
      <c r="E190" s="170">
        <v>-600</v>
      </c>
      <c r="F190" s="120"/>
      <c r="G190" s="140">
        <v>0</v>
      </c>
      <c r="H190" s="171">
        <v>0</v>
      </c>
      <c r="I190" s="171">
        <v>0</v>
      </c>
      <c r="J190" s="130">
        <f>SUM(G190+H190)</f>
        <v>0</v>
      </c>
      <c r="K190" s="134"/>
      <c r="L190" s="140">
        <v>0</v>
      </c>
      <c r="M190" s="132">
        <f aca="true" t="shared" si="6" ref="M190:M195">L190+E190</f>
        <v>-600</v>
      </c>
      <c r="N190" s="130">
        <f aca="true" t="shared" si="7" ref="N190:N195">M190+J190</f>
        <v>-600</v>
      </c>
    </row>
    <row r="191" spans="1:14" ht="12.75">
      <c r="A191" s="126">
        <v>73</v>
      </c>
      <c r="B191" s="127" t="s">
        <v>180</v>
      </c>
      <c r="D191" s="129">
        <v>-190</v>
      </c>
      <c r="E191" s="130">
        <v>0</v>
      </c>
      <c r="F191" s="131"/>
      <c r="G191" s="129">
        <v>9200</v>
      </c>
      <c r="H191" s="132">
        <v>-9200</v>
      </c>
      <c r="I191" s="132">
        <v>-40</v>
      </c>
      <c r="J191" s="130">
        <f>SUM(G191+H191)</f>
        <v>0</v>
      </c>
      <c r="K191" s="134"/>
      <c r="L191" s="129">
        <v>9963</v>
      </c>
      <c r="M191" s="132">
        <f t="shared" si="6"/>
        <v>9963</v>
      </c>
      <c r="N191" s="130">
        <f t="shared" si="7"/>
        <v>9963</v>
      </c>
    </row>
    <row r="192" spans="1:14" ht="12.75">
      <c r="A192" s="126">
        <v>74</v>
      </c>
      <c r="B192" s="127" t="s">
        <v>181</v>
      </c>
      <c r="D192" s="129">
        <v>126</v>
      </c>
      <c r="E192" s="130">
        <v>0</v>
      </c>
      <c r="F192" s="131"/>
      <c r="G192" s="129">
        <v>9807</v>
      </c>
      <c r="H192" s="132">
        <v>-9807</v>
      </c>
      <c r="I192" s="132">
        <v>-90</v>
      </c>
      <c r="J192" s="130">
        <v>0</v>
      </c>
      <c r="K192" s="134"/>
      <c r="L192" s="129">
        <v>644</v>
      </c>
      <c r="M192" s="132">
        <f t="shared" si="6"/>
        <v>644</v>
      </c>
      <c r="N192" s="130">
        <f t="shared" si="7"/>
        <v>644</v>
      </c>
    </row>
    <row r="193" spans="1:14" ht="12.75">
      <c r="A193" s="126">
        <v>75</v>
      </c>
      <c r="B193" s="127" t="s">
        <v>139</v>
      </c>
      <c r="D193" s="129">
        <v>3899</v>
      </c>
      <c r="E193" s="130">
        <v>1400</v>
      </c>
      <c r="F193" s="131"/>
      <c r="G193" s="129">
        <v>17230</v>
      </c>
      <c r="H193" s="132">
        <v>-17230</v>
      </c>
      <c r="I193" s="132">
        <v>-120</v>
      </c>
      <c r="J193" s="130">
        <v>0</v>
      </c>
      <c r="K193" s="134"/>
      <c r="L193" s="129">
        <v>2254</v>
      </c>
      <c r="M193" s="132">
        <f t="shared" si="6"/>
        <v>3654</v>
      </c>
      <c r="N193" s="130">
        <f t="shared" si="7"/>
        <v>3654</v>
      </c>
    </row>
    <row r="194" spans="1:14" ht="12.75">
      <c r="A194" s="126">
        <v>76</v>
      </c>
      <c r="B194" s="127" t="s">
        <v>182</v>
      </c>
      <c r="D194" s="129">
        <v>-148</v>
      </c>
      <c r="E194" s="130">
        <v>-100</v>
      </c>
      <c r="F194" s="131"/>
      <c r="G194" s="129">
        <v>9000</v>
      </c>
      <c r="H194" s="132">
        <v>-9000</v>
      </c>
      <c r="I194" s="132">
        <v>-36</v>
      </c>
      <c r="J194" s="130">
        <v>0</v>
      </c>
      <c r="K194" s="134"/>
      <c r="L194" s="129">
        <v>45</v>
      </c>
      <c r="M194" s="132">
        <f t="shared" si="6"/>
        <v>-55</v>
      </c>
      <c r="N194" s="130">
        <f t="shared" si="7"/>
        <v>-55</v>
      </c>
    </row>
    <row r="195" spans="1:14" ht="13.5" thickBot="1">
      <c r="A195" s="126"/>
      <c r="B195" s="161" t="s">
        <v>165</v>
      </c>
      <c r="D195" s="129">
        <v>0</v>
      </c>
      <c r="E195" s="130">
        <v>0</v>
      </c>
      <c r="F195" s="131"/>
      <c r="G195" s="129"/>
      <c r="H195" s="132"/>
      <c r="I195" s="132"/>
      <c r="J195" s="132"/>
      <c r="K195" s="134"/>
      <c r="L195" s="140">
        <v>344</v>
      </c>
      <c r="M195" s="132">
        <f t="shared" si="6"/>
        <v>344</v>
      </c>
      <c r="N195" s="130">
        <f t="shared" si="7"/>
        <v>344</v>
      </c>
    </row>
    <row r="196" spans="1:14" ht="12.75">
      <c r="A196" s="126"/>
      <c r="B196" s="145" t="s">
        <v>141</v>
      </c>
      <c r="C196" s="117"/>
      <c r="D196" s="146">
        <f>SUM(D198:D205)</f>
        <v>2250</v>
      </c>
      <c r="E196" s="147">
        <f>SUM(E198:E205)</f>
        <v>245</v>
      </c>
      <c r="F196" s="120"/>
      <c r="G196" s="146">
        <f>SUM(G198:G205)</f>
        <v>118636</v>
      </c>
      <c r="H196" s="148">
        <f>SUM(H198:H205)</f>
        <v>-118636</v>
      </c>
      <c r="I196" s="148">
        <f>SUM(I198:I205)</f>
        <v>-747</v>
      </c>
      <c r="J196" s="148">
        <f>SUM(J198:J205)</f>
        <v>0</v>
      </c>
      <c r="K196" s="134"/>
      <c r="L196" s="146">
        <f>SUM(L198:L205)</f>
        <v>21255</v>
      </c>
      <c r="M196" s="148">
        <f>SUM(M198:M205)</f>
        <v>21500</v>
      </c>
      <c r="N196" s="181">
        <f>SUM(N198:N205)</f>
        <v>21500</v>
      </c>
    </row>
    <row r="197" spans="1:14" ht="12.75">
      <c r="A197" s="126"/>
      <c r="B197" s="154" t="s">
        <v>142</v>
      </c>
      <c r="C197" s="155"/>
      <c r="D197" s="156"/>
      <c r="E197" s="157"/>
      <c r="F197" s="120"/>
      <c r="G197" s="156"/>
      <c r="H197" s="158"/>
      <c r="I197" s="158"/>
      <c r="J197" s="157"/>
      <c r="K197" s="134"/>
      <c r="L197" s="129"/>
      <c r="M197" s="132">
        <f aca="true" t="shared" si="8" ref="M197:M205">L197+E197</f>
        <v>0</v>
      </c>
      <c r="N197" s="130">
        <f aca="true" t="shared" si="9" ref="N197:N205">M197+J197</f>
        <v>0</v>
      </c>
    </row>
    <row r="198" spans="1:14" ht="12.75">
      <c r="A198" s="126"/>
      <c r="B198" s="159" t="s">
        <v>143</v>
      </c>
      <c r="C198" s="160"/>
      <c r="D198" s="129">
        <v>-58</v>
      </c>
      <c r="E198" s="130">
        <v>150</v>
      </c>
      <c r="F198" s="131"/>
      <c r="G198" s="129">
        <v>18370</v>
      </c>
      <c r="H198" s="132">
        <v>-18370</v>
      </c>
      <c r="I198" s="132">
        <v>0</v>
      </c>
      <c r="J198" s="130">
        <f aca="true" t="shared" si="10" ref="J198:J205">SUM(G198+H198)</f>
        <v>0</v>
      </c>
      <c r="K198" s="134"/>
      <c r="L198" s="129">
        <v>2673</v>
      </c>
      <c r="M198" s="132">
        <f t="shared" si="8"/>
        <v>2823</v>
      </c>
      <c r="N198" s="130">
        <f t="shared" si="9"/>
        <v>2823</v>
      </c>
    </row>
    <row r="199" spans="1:14" ht="12.75">
      <c r="A199" s="126">
        <v>77</v>
      </c>
      <c r="B199" s="159" t="s">
        <v>144</v>
      </c>
      <c r="C199" s="160"/>
      <c r="D199" s="129">
        <v>566</v>
      </c>
      <c r="E199" s="130">
        <v>100</v>
      </c>
      <c r="F199" s="131"/>
      <c r="G199" s="129">
        <v>2670</v>
      </c>
      <c r="H199" s="132">
        <v>-2670</v>
      </c>
      <c r="I199" s="132">
        <v>0</v>
      </c>
      <c r="J199" s="130">
        <f t="shared" si="10"/>
        <v>0</v>
      </c>
      <c r="K199" s="134"/>
      <c r="L199" s="129">
        <v>1911</v>
      </c>
      <c r="M199" s="132">
        <f t="shared" si="8"/>
        <v>2011</v>
      </c>
      <c r="N199" s="130">
        <f t="shared" si="9"/>
        <v>2011</v>
      </c>
    </row>
    <row r="200" spans="1:14" ht="12.75">
      <c r="A200" s="126"/>
      <c r="B200" s="127" t="s">
        <v>145</v>
      </c>
      <c r="D200" s="129">
        <v>974</v>
      </c>
      <c r="E200" s="130">
        <v>200</v>
      </c>
      <c r="F200" s="131"/>
      <c r="G200" s="129">
        <v>16306</v>
      </c>
      <c r="H200" s="132">
        <v>-16306</v>
      </c>
      <c r="I200" s="132">
        <v>0</v>
      </c>
      <c r="J200" s="130">
        <f t="shared" si="10"/>
        <v>0</v>
      </c>
      <c r="K200" s="134"/>
      <c r="L200" s="129">
        <v>2572</v>
      </c>
      <c r="M200" s="132">
        <f t="shared" si="8"/>
        <v>2772</v>
      </c>
      <c r="N200" s="130">
        <f t="shared" si="9"/>
        <v>2772</v>
      </c>
    </row>
    <row r="201" spans="1:14" ht="12.75">
      <c r="A201" s="126"/>
      <c r="B201" s="127" t="s">
        <v>146</v>
      </c>
      <c r="D201" s="129">
        <v>1728</v>
      </c>
      <c r="E201" s="130">
        <v>0</v>
      </c>
      <c r="F201" s="131"/>
      <c r="G201" s="129">
        <v>45299</v>
      </c>
      <c r="H201" s="132">
        <v>-45299</v>
      </c>
      <c r="I201" s="132">
        <v>-425</v>
      </c>
      <c r="J201" s="130">
        <f t="shared" si="10"/>
        <v>0</v>
      </c>
      <c r="K201" s="134"/>
      <c r="L201" s="129">
        <v>9858</v>
      </c>
      <c r="M201" s="132">
        <f t="shared" si="8"/>
        <v>9858</v>
      </c>
      <c r="N201" s="130">
        <f t="shared" si="9"/>
        <v>9858</v>
      </c>
    </row>
    <row r="202" spans="1:14" ht="12.75">
      <c r="A202" s="126"/>
      <c r="B202" s="127" t="s">
        <v>147</v>
      </c>
      <c r="D202" s="129">
        <v>37</v>
      </c>
      <c r="E202" s="130">
        <v>0</v>
      </c>
      <c r="F202" s="131"/>
      <c r="G202" s="129">
        <v>35991</v>
      </c>
      <c r="H202" s="132">
        <v>-35991</v>
      </c>
      <c r="I202" s="132">
        <v>-322</v>
      </c>
      <c r="J202" s="130">
        <f t="shared" si="10"/>
        <v>0</v>
      </c>
      <c r="K202" s="134"/>
      <c r="L202" s="129">
        <v>941</v>
      </c>
      <c r="M202" s="132">
        <f t="shared" si="8"/>
        <v>941</v>
      </c>
      <c r="N202" s="130">
        <f t="shared" si="9"/>
        <v>941</v>
      </c>
    </row>
    <row r="203" spans="1:14" ht="12.75">
      <c r="A203" s="126"/>
      <c r="B203" s="127" t="s">
        <v>148</v>
      </c>
      <c r="D203" s="129">
        <v>-252</v>
      </c>
      <c r="E203" s="130">
        <v>-205</v>
      </c>
      <c r="F203" s="131"/>
      <c r="G203" s="129"/>
      <c r="H203" s="132"/>
      <c r="I203" s="132"/>
      <c r="J203" s="130">
        <f t="shared" si="10"/>
        <v>0</v>
      </c>
      <c r="K203" s="134"/>
      <c r="L203" s="129">
        <v>2605</v>
      </c>
      <c r="M203" s="132">
        <f t="shared" si="8"/>
        <v>2400</v>
      </c>
      <c r="N203" s="130">
        <f t="shared" si="9"/>
        <v>2400</v>
      </c>
    </row>
    <row r="204" spans="1:14" ht="12.75">
      <c r="A204" s="126"/>
      <c r="B204" s="135" t="s">
        <v>149</v>
      </c>
      <c r="D204" s="137">
        <v>-745</v>
      </c>
      <c r="E204" s="165">
        <v>0</v>
      </c>
      <c r="F204" s="131"/>
      <c r="G204" s="137"/>
      <c r="H204" s="138"/>
      <c r="I204" s="138"/>
      <c r="J204" s="130">
        <f t="shared" si="10"/>
        <v>0</v>
      </c>
      <c r="K204" s="134"/>
      <c r="L204" s="137">
        <v>0</v>
      </c>
      <c r="M204" s="132">
        <f t="shared" si="8"/>
        <v>0</v>
      </c>
      <c r="N204" s="130">
        <f t="shared" si="9"/>
        <v>0</v>
      </c>
    </row>
    <row r="205" spans="1:14" ht="13.5" thickBot="1">
      <c r="A205" s="126"/>
      <c r="B205" s="161" t="s">
        <v>165</v>
      </c>
      <c r="D205" s="162">
        <v>0</v>
      </c>
      <c r="E205" s="163">
        <v>0</v>
      </c>
      <c r="F205" s="131"/>
      <c r="G205" s="162"/>
      <c r="H205" s="164"/>
      <c r="I205" s="164"/>
      <c r="J205" s="166">
        <f t="shared" si="10"/>
        <v>0</v>
      </c>
      <c r="K205" s="134"/>
      <c r="L205" s="162">
        <v>695</v>
      </c>
      <c r="M205" s="164">
        <f t="shared" si="8"/>
        <v>695</v>
      </c>
      <c r="N205" s="163">
        <f t="shared" si="9"/>
        <v>695</v>
      </c>
    </row>
  </sheetData>
  <mergeCells count="13">
    <mergeCell ref="G4:J4"/>
    <mergeCell ref="D4:E4"/>
    <mergeCell ref="L4:N4"/>
    <mergeCell ref="D5:D6"/>
    <mergeCell ref="E5:E6"/>
    <mergeCell ref="G5:G6"/>
    <mergeCell ref="H5:H6"/>
    <mergeCell ref="I5:I6"/>
    <mergeCell ref="J5:J6"/>
    <mergeCell ref="B5:B6"/>
    <mergeCell ref="L5:L6"/>
    <mergeCell ref="M5:M6"/>
    <mergeCell ref="N5:N6"/>
  </mergeCells>
  <printOptions/>
  <pageMargins left="0.6299212598425197" right="0.31496062992125984" top="1.062992125984252" bottom="0.7086614173228347" header="0.6692913385826772" footer="0.5118110236220472"/>
  <pageSetup horizontalDpi="300" verticalDpi="300" orientation="landscape" paperSize="9" scale="83" r:id="rId1"/>
  <headerFooter alignWithMargins="0">
    <oddHeader>&amp;C&amp;D    Sidan &amp;P av &amp;N</oddHeader>
    <oddFooter>&amp;C&amp;F</oddFooter>
  </headerFooter>
  <rowBreaks count="9" manualBreakCount="9">
    <brk id="40" max="255" man="1"/>
    <brk id="78" max="255" man="1"/>
    <brk id="89" max="255" man="1"/>
    <brk id="128" max="13" man="1"/>
    <brk id="157" max="255" man="1"/>
    <brk id="188" max="255" man="1"/>
    <brk id="195" max="255" man="1"/>
    <brk id="233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Nacka Kommun</cp:lastModifiedBy>
  <cp:lastPrinted>2001-12-04T13:25:12Z</cp:lastPrinted>
  <dcterms:created xsi:type="dcterms:W3CDTF">1999-02-01T13:46:08Z</dcterms:created>
  <dcterms:modified xsi:type="dcterms:W3CDTF">2001-11-26T13:29:32Z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