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7410" windowHeight="3315" tabRatio="581" activeTab="3"/>
  </bookViews>
  <sheets>
    <sheet name="DAGL VERKSAMHET" sheetId="1" r:id="rId1"/>
    <sheet name="Blad1" sheetId="2" state="hidden" r:id="rId2"/>
    <sheet name="SAMMANFATTNING" sheetId="3" r:id="rId3"/>
    <sheet name="DIAGRAMBILAGA" sheetId="4" r:id="rId4"/>
  </sheets>
  <definedNames>
    <definedName name="_xlnm.Print_Area" localSheetId="0">'DAGL VERKSAMHET'!$A$4:$N$97</definedName>
    <definedName name="_xlnm.Print_Titles" localSheetId="0">'DAGL VERKSAMHET'!$4:$4</definedName>
  </definedNames>
  <calcPr fullCalcOnLoad="1"/>
</workbook>
</file>

<file path=xl/comments1.xml><?xml version="1.0" encoding="utf-8"?>
<comments xmlns="http://schemas.openxmlformats.org/spreadsheetml/2006/main">
  <authors>
    <author>Ann ?stberg</author>
  </authors>
  <commentList>
    <comment ref="I36" authorId="0">
      <text>
        <r>
          <rPr>
            <b/>
            <sz val="8"/>
            <rFont val="Tahoma"/>
            <family val="0"/>
          </rPr>
          <t>Ann Östberg:</t>
        </r>
        <r>
          <rPr>
            <sz val="8"/>
            <rFont val="Tahoma"/>
            <family val="0"/>
          </rPr>
          <t xml:space="preserve">
Ej ord formel!
</t>
        </r>
      </text>
    </comment>
    <comment ref="V36" authorId="0">
      <text>
        <r>
          <rPr>
            <b/>
            <sz val="8"/>
            <rFont val="Tahoma"/>
            <family val="0"/>
          </rPr>
          <t>Ann Östberg:</t>
        </r>
        <r>
          <rPr>
            <sz val="8"/>
            <rFont val="Tahoma"/>
            <family val="0"/>
          </rPr>
          <t xml:space="preserve">
Ej ord formel!
</t>
        </r>
      </text>
    </comment>
  </commentList>
</comments>
</file>

<file path=xl/sharedStrings.xml><?xml version="1.0" encoding="utf-8"?>
<sst xmlns="http://schemas.openxmlformats.org/spreadsheetml/2006/main" count="267" uniqueCount="64">
  <si>
    <t xml:space="preserve">Botkyrka </t>
  </si>
  <si>
    <t xml:space="preserve">Haninge </t>
  </si>
  <si>
    <t>Huddinge</t>
  </si>
  <si>
    <t>Nynäshamn</t>
  </si>
  <si>
    <t xml:space="preserve">Salem </t>
  </si>
  <si>
    <t>Södertälje</t>
  </si>
  <si>
    <t>Nacka</t>
  </si>
  <si>
    <t>Nykvarn</t>
  </si>
  <si>
    <t>Värmdö</t>
  </si>
  <si>
    <t>Tyresö</t>
  </si>
  <si>
    <t>Botkyrka</t>
  </si>
  <si>
    <t>Haninge</t>
  </si>
  <si>
    <t>Salem</t>
  </si>
  <si>
    <t>Summa</t>
  </si>
  <si>
    <t>Alla</t>
  </si>
  <si>
    <t>Total</t>
  </si>
  <si>
    <t>Resor</t>
  </si>
  <si>
    <t>Ej nivåbedömda</t>
  </si>
  <si>
    <t>-</t>
  </si>
  <si>
    <t>Egna</t>
  </si>
  <si>
    <t>Köp</t>
  </si>
  <si>
    <t>S:a egna pl</t>
  </si>
  <si>
    <t>S.a köpta pl</t>
  </si>
  <si>
    <t>S:a tot kost egna pl</t>
  </si>
  <si>
    <t xml:space="preserve">TOTAL KOSTNAD PER NIVÅ KÖPTA PLATSER </t>
  </si>
  <si>
    <t>S:a tot kost köpta pl</t>
  </si>
  <si>
    <t>Antal invånare per 31/12-00 (SCB)</t>
  </si>
  <si>
    <t>N. 3</t>
  </si>
  <si>
    <t>N. 1</t>
  </si>
  <si>
    <t>N. 2</t>
  </si>
  <si>
    <t>N. 4</t>
  </si>
  <si>
    <t>N. 5</t>
  </si>
  <si>
    <t>invånare</t>
  </si>
  <si>
    <t>31/12-00</t>
  </si>
  <si>
    <t>Antal inv</t>
  </si>
  <si>
    <t>Ej</t>
  </si>
  <si>
    <t>nivå</t>
  </si>
  <si>
    <t>Pl</t>
  </si>
  <si>
    <t>Ej nivå</t>
  </si>
  <si>
    <t>Snitt</t>
  </si>
  <si>
    <t>Tkr</t>
  </si>
  <si>
    <t>Antal</t>
  </si>
  <si>
    <t>Kostn</t>
  </si>
  <si>
    <t>Nivå 1</t>
  </si>
  <si>
    <t>Nivå 2</t>
  </si>
  <si>
    <t>Nivå 3</t>
  </si>
  <si>
    <t>Nivå 4</t>
  </si>
  <si>
    <t>Nivå 5</t>
  </si>
  <si>
    <t>SAMMANFATTNING  EGNA+KÖP  HELÅRSPLATSER</t>
  </si>
  <si>
    <t>Snitt/medel</t>
  </si>
  <si>
    <t>Personalkost</t>
  </si>
  <si>
    <t>Alla nivåer</t>
  </si>
  <si>
    <t>Lokal/övrigkost</t>
  </si>
  <si>
    <t xml:space="preserve">TOTAL KOSTNAD PER NIVÅ EGNA KOMMUNALA PLATSER </t>
  </si>
  <si>
    <t xml:space="preserve">    PERSONAL SAMT LOKAL/ÖVRIGKOSTNAD PER PLATS O NIVÅ - EGNA KOMMUNALA PLATSER</t>
  </si>
  <si>
    <t>ANDEL TOTALA PLATSER PER NIVÅ INOM RESP KOMMUN</t>
  </si>
  <si>
    <t xml:space="preserve">ANTAL EGNA KOMMUNALA HELÅRSPLATSER </t>
  </si>
  <si>
    <t xml:space="preserve">ANTAL KÖPTA HELÅRSPLATSER  </t>
  </si>
  <si>
    <t xml:space="preserve">TKR PER PLATS O NIVÅ EGNA KOMMUNALA PLATSER </t>
  </si>
  <si>
    <t xml:space="preserve">TKR PER PLATS NIVÅ KÖPTA PLATSER </t>
  </si>
  <si>
    <t xml:space="preserve">PERSONAL RESP LOKAL/ÖVRIGKOSTNAD PER PLATS O NIVÅ - EGNA KOMMUNALA PL </t>
  </si>
  <si>
    <t xml:space="preserve">SAMMANFATTNING  EGNA+KÖP  TOTALKOSTNAD </t>
  </si>
  <si>
    <t xml:space="preserve">SAMMANFATTNING EGNA + KÖP SNITTKOSTNAD TOTALT </t>
  </si>
  <si>
    <t>BOKSLUT 2000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</si>
</sst>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0.0"/>
    <numFmt numFmtId="166" formatCode="_-* #,##0.0\ _k_r_-;\-* #,##0.0\ _k_r_-;_-* &quot;-&quot;??\ _k_r_-;_-@_-"/>
    <numFmt numFmtId="167" formatCode="_-* #,##0\ _k_r_-;\-* #,##0\ _k_r_-;_-* &quot;-&quot;??\ _k_r_-;_-@_-"/>
    <numFmt numFmtId="168" formatCode="#,##0\ &quot;kr&quot;"/>
    <numFmt numFmtId="169" formatCode="0.000"/>
    <numFmt numFmtId="170" formatCode="_-* #,##0.0\ &quot;kr&quot;_-;\-* #,##0.0\ &quot;kr&quot;_-;_-* &quot;-&quot;??\ &quot;kr&quot;_-;_-@_-"/>
    <numFmt numFmtId="171" formatCode="_-* #,##0\ &quot;kr&quot;_-;\-* #,##0\ &quot;kr&quot;_-;_-* &quot;-&quot;??\ &quot;kr&quot;_-;_-@_-"/>
    <numFmt numFmtId="172" formatCode="#,##0.0"/>
    <numFmt numFmtId="173" formatCode="#,##0\ _k_r"/>
    <numFmt numFmtId="174" formatCode="0.000%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i/>
      <sz val="10"/>
      <name val="Arial"/>
      <family val="2"/>
    </font>
    <font>
      <sz val="8"/>
      <name val="Tahoma"/>
      <family val="0"/>
    </font>
    <font>
      <sz val="3.5"/>
      <name val="Arial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2"/>
      <name val="Arial"/>
      <family val="0"/>
    </font>
    <font>
      <b/>
      <sz val="2"/>
      <name val="Arial"/>
      <family val="2"/>
    </font>
    <font>
      <sz val="8.5"/>
      <name val="Arial"/>
      <family val="0"/>
    </font>
    <font>
      <sz val="9"/>
      <name val="Arial"/>
      <family val="2"/>
    </font>
    <font>
      <b/>
      <sz val="1"/>
      <name val="Arial"/>
      <family val="2"/>
    </font>
    <font>
      <sz val="1"/>
      <name val="Arial"/>
      <family val="2"/>
    </font>
    <font>
      <i/>
      <u val="single"/>
      <sz val="10"/>
      <name val="Arial"/>
      <family val="2"/>
    </font>
    <font>
      <b/>
      <sz val="9.5"/>
      <name val="Arial"/>
      <family val="2"/>
    </font>
    <font>
      <sz val="4.75"/>
      <name val="Arial"/>
      <family val="2"/>
    </font>
    <font>
      <b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3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quotePrefix="1">
      <alignment horizont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0" fillId="0" borderId="9" xfId="0" applyNumberFormat="1" applyFont="1" applyBorder="1" applyAlignment="1">
      <alignment/>
    </xf>
    <xf numFmtId="3" fontId="3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/>
    </xf>
    <xf numFmtId="3" fontId="0" fillId="0" borderId="5" xfId="0" applyNumberFormat="1" applyFont="1" applyFill="1" applyBorder="1" applyAlignment="1" quotePrefix="1">
      <alignment horizontal="center"/>
    </xf>
    <xf numFmtId="3" fontId="0" fillId="0" borderId="15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0" fontId="2" fillId="2" borderId="0" xfId="0" applyFont="1" applyFill="1" applyBorder="1" applyAlignment="1">
      <alignment/>
    </xf>
    <xf numFmtId="2" fontId="2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/>
    </xf>
    <xf numFmtId="2" fontId="3" fillId="2" borderId="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3" fontId="8" fillId="3" borderId="0" xfId="0" applyNumberFormat="1" applyFont="1" applyFill="1" applyBorder="1" applyAlignment="1">
      <alignment horizontal="center"/>
    </xf>
    <xf numFmtId="3" fontId="9" fillId="3" borderId="0" xfId="0" applyNumberFormat="1" applyFont="1" applyFill="1" applyBorder="1" applyAlignment="1">
      <alignment/>
    </xf>
    <xf numFmtId="3" fontId="8" fillId="4" borderId="0" xfId="0" applyNumberFormat="1" applyFont="1" applyFill="1" applyBorder="1" applyAlignment="1">
      <alignment horizontal="center"/>
    </xf>
    <xf numFmtId="3" fontId="9" fillId="4" borderId="0" xfId="0" applyNumberFormat="1" applyFont="1" applyFill="1" applyBorder="1" applyAlignment="1">
      <alignment horizontal="right"/>
    </xf>
    <xf numFmtId="9" fontId="8" fillId="3" borderId="0" xfId="0" applyNumberFormat="1" applyFont="1" applyFill="1" applyBorder="1" applyAlignment="1">
      <alignment horizontal="center"/>
    </xf>
    <xf numFmtId="9" fontId="9" fillId="3" borderId="0" xfId="0" applyNumberFormat="1" applyFont="1" applyFill="1" applyBorder="1" applyAlignment="1">
      <alignment horizontal="right"/>
    </xf>
    <xf numFmtId="9" fontId="8" fillId="4" borderId="0" xfId="0" applyNumberFormat="1" applyFont="1" applyFill="1" applyBorder="1" applyAlignment="1">
      <alignment horizontal="center"/>
    </xf>
    <xf numFmtId="9" fontId="9" fillId="4" borderId="0" xfId="0" applyNumberFormat="1" applyFont="1" applyFill="1" applyBorder="1" applyAlignment="1">
      <alignment horizontal="right"/>
    </xf>
    <xf numFmtId="3" fontId="2" fillId="5" borderId="0" xfId="0" applyNumberFormat="1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3" fontId="19" fillId="0" borderId="1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3" fontId="1" fillId="0" borderId="28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0" fontId="0" fillId="0" borderId="22" xfId="0" applyBorder="1" applyAlignment="1">
      <alignment/>
    </xf>
    <xf numFmtId="3" fontId="0" fillId="0" borderId="24" xfId="0" applyNumberFormat="1" applyFont="1" applyFill="1" applyBorder="1" applyAlignment="1">
      <alignment horizontal="right"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1" fillId="0" borderId="21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ANTAL PLATSER I DAGLIG V-HET PER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10.000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INVÅNARE</a:t>
            </a:r>
          </a:p>
        </c:rich>
      </c:tx>
      <c:layout>
        <c:manualLayout>
          <c:xMode val="factor"/>
          <c:yMode val="factor"/>
          <c:x val="-0.18275"/>
          <c:y val="0.05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27725"/>
          <c:w val="0.958"/>
          <c:h val="0.72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'DAGL VERKSAMHET'!$P$4:$Y$4</c:f>
              <c:strCache>
                <c:ptCount val="10"/>
                <c:pt idx="0">
                  <c:v>Botkyrka </c:v>
                </c:pt>
                <c:pt idx="1">
                  <c:v>Haninge </c:v>
                </c:pt>
                <c:pt idx="2">
                  <c:v>Huddinge</c:v>
                </c:pt>
                <c:pt idx="3">
                  <c:v>Nynäshamn</c:v>
                </c:pt>
                <c:pt idx="4">
                  <c:v>Salem </c:v>
                </c:pt>
                <c:pt idx="5">
                  <c:v>Södertälje</c:v>
                </c:pt>
                <c:pt idx="6">
                  <c:v>Nacka</c:v>
                </c:pt>
                <c:pt idx="7">
                  <c:v>Nykvarn</c:v>
                </c:pt>
                <c:pt idx="8">
                  <c:v>Värmdö</c:v>
                </c:pt>
                <c:pt idx="9">
                  <c:v>Tyresö</c:v>
                </c:pt>
              </c:strCache>
            </c:strRef>
          </c:cat>
          <c:val>
            <c:numRef>
              <c:f>'DAGL VERKSAMHET'!$P$74:$Y$74</c:f>
              <c:numCache>
                <c:ptCount val="10"/>
                <c:pt idx="0">
                  <c:v>24.86338797814208</c:v>
                </c:pt>
                <c:pt idx="1">
                  <c:v>19.40602582496413</c:v>
                </c:pt>
                <c:pt idx="2">
                  <c:v>17.576832151300238</c:v>
                </c:pt>
                <c:pt idx="3">
                  <c:v>25</c:v>
                </c:pt>
                <c:pt idx="4">
                  <c:v>19.565217391304348</c:v>
                </c:pt>
                <c:pt idx="5">
                  <c:v>25.53598971722365</c:v>
                </c:pt>
                <c:pt idx="6">
                  <c:v>12.399999999999999</c:v>
                </c:pt>
                <c:pt idx="7">
                  <c:v>23.75</c:v>
                </c:pt>
                <c:pt idx="8">
                  <c:v>12.256</c:v>
                </c:pt>
                <c:pt idx="9">
                  <c:v>16.94871794871795</c:v>
                </c:pt>
              </c:numCache>
            </c:numRef>
          </c:val>
        </c:ser>
        <c:axId val="26862595"/>
        <c:axId val="40436764"/>
      </c:barChart>
      <c:catAx>
        <c:axId val="26862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36764"/>
        <c:crosses val="autoZero"/>
        <c:auto val="1"/>
        <c:lblOffset val="100"/>
        <c:noMultiLvlLbl val="0"/>
      </c:catAx>
      <c:valAx>
        <c:axId val="404367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62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"/>
          <c:y val="0.073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225"/>
          <c:y val="0.1845"/>
          <c:w val="0.93575"/>
          <c:h val="0.76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SAMMANFATTNING!$D$1:$D$3</c:f>
              <c:strCache>
                <c:ptCount val="1"/>
                <c:pt idx="0">
                  <c:v>Snitt Tkr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SAMMANFATTNING!$A$4:$A$14</c:f>
              <c:strCache>
                <c:ptCount val="10"/>
                <c:pt idx="0">
                  <c:v>Botkyrka</c:v>
                </c:pt>
                <c:pt idx="1">
                  <c:v>Haninge</c:v>
                </c:pt>
                <c:pt idx="2">
                  <c:v>Huddinge</c:v>
                </c:pt>
                <c:pt idx="3">
                  <c:v>Nynäshamn</c:v>
                </c:pt>
                <c:pt idx="4">
                  <c:v>Salem</c:v>
                </c:pt>
                <c:pt idx="5">
                  <c:v>Södertälje</c:v>
                </c:pt>
                <c:pt idx="6">
                  <c:v>Nacka</c:v>
                </c:pt>
                <c:pt idx="7">
                  <c:v>Nykvarn</c:v>
                </c:pt>
                <c:pt idx="8">
                  <c:v>Värmdö</c:v>
                </c:pt>
                <c:pt idx="9">
                  <c:v>Tyresö</c:v>
                </c:pt>
              </c:strCache>
            </c:strRef>
          </c:cat>
          <c:val>
            <c:numRef>
              <c:f>SAMMANFATTNING!$D$4:$D$13</c:f>
              <c:numCache>
                <c:ptCount val="10"/>
                <c:pt idx="0">
                  <c:v>179.4543791208791</c:v>
                </c:pt>
                <c:pt idx="1">
                  <c:v>199.25249889102471</c:v>
                </c:pt>
                <c:pt idx="2">
                  <c:v>172.43443174176193</c:v>
                </c:pt>
                <c:pt idx="3">
                  <c:v>174.8850833333333</c:v>
                </c:pt>
                <c:pt idx="4">
                  <c:v>184.19266666666667</c:v>
                </c:pt>
                <c:pt idx="5">
                  <c:v>182.26707605577087</c:v>
                </c:pt>
                <c:pt idx="6">
                  <c:v>193.61290322580646</c:v>
                </c:pt>
                <c:pt idx="7">
                  <c:v>273.6842105263158</c:v>
                </c:pt>
                <c:pt idx="8">
                  <c:v>164.48485639686686</c:v>
                </c:pt>
                <c:pt idx="9">
                  <c:v>170.3688048411498</c:v>
                </c:pt>
              </c:numCache>
            </c:numRef>
          </c:val>
        </c:ser>
        <c:overlap val="100"/>
        <c:axId val="19050829"/>
        <c:axId val="37239734"/>
      </c:barChart>
      <c:catAx>
        <c:axId val="19050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39734"/>
        <c:crosses val="autoZero"/>
        <c:auto val="1"/>
        <c:lblOffset val="100"/>
        <c:noMultiLvlLbl val="0"/>
      </c:catAx>
      <c:valAx>
        <c:axId val="372397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50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SAMMANFATTNING!$K$1:$K$3</c:f>
              <c:strCache>
                <c:ptCount val="1"/>
                <c:pt idx="0">
                  <c:v>Kostn Tkr Egna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SAMMANFATTNING!$A$4:$A$13</c:f>
              <c:strCache>
                <c:ptCount val="10"/>
                <c:pt idx="0">
                  <c:v>Botkyrka</c:v>
                </c:pt>
                <c:pt idx="1">
                  <c:v>Haninge</c:v>
                </c:pt>
                <c:pt idx="2">
                  <c:v>Huddinge</c:v>
                </c:pt>
                <c:pt idx="3">
                  <c:v>Nynäshamn</c:v>
                </c:pt>
                <c:pt idx="4">
                  <c:v>Salem</c:v>
                </c:pt>
                <c:pt idx="5">
                  <c:v>Södertälje</c:v>
                </c:pt>
                <c:pt idx="6">
                  <c:v>Nacka</c:v>
                </c:pt>
                <c:pt idx="7">
                  <c:v>Nykvarn</c:v>
                </c:pt>
                <c:pt idx="8">
                  <c:v>Värmdö</c:v>
                </c:pt>
                <c:pt idx="9">
                  <c:v>Tyresö</c:v>
                </c:pt>
              </c:strCache>
            </c:strRef>
          </c:cat>
          <c:val>
            <c:numRef>
              <c:f>SAMMANFATTNING!$K$4:$K$13</c:f>
              <c:numCache>
                <c:ptCount val="10"/>
                <c:pt idx="0">
                  <c:v>25339.071</c:v>
                </c:pt>
                <c:pt idx="1">
                  <c:v>24061.468</c:v>
                </c:pt>
                <c:pt idx="2">
                  <c:v>20302</c:v>
                </c:pt>
                <c:pt idx="3">
                  <c:v>10493.105</c:v>
                </c:pt>
                <c:pt idx="4">
                  <c:v>3383.202</c:v>
                </c:pt>
                <c:pt idx="5">
                  <c:v>19368</c:v>
                </c:pt>
                <c:pt idx="6">
                  <c:v>12929</c:v>
                </c:pt>
                <c:pt idx="7">
                  <c:v>3292</c:v>
                </c:pt>
                <c:pt idx="8">
                  <c:v>3926.199</c:v>
                </c:pt>
                <c:pt idx="9">
                  <c:v>5696.854</c:v>
                </c:pt>
              </c:numCache>
            </c:numRef>
          </c:val>
        </c:ser>
        <c:axId val="66722151"/>
        <c:axId val="63628448"/>
      </c:barChart>
      <c:catAx>
        <c:axId val="66722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628448"/>
        <c:crosses val="autoZero"/>
        <c:auto val="1"/>
        <c:lblOffset val="100"/>
        <c:noMultiLvlLbl val="0"/>
      </c:catAx>
      <c:valAx>
        <c:axId val="636284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22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SAMMANFATTNING!$L$1:$L$3</c:f>
              <c:strCache>
                <c:ptCount val="1"/>
                <c:pt idx="0">
                  <c:v>Kostn Tkr Köp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SAMMANFATTNING!$A$4:$A$13</c:f>
              <c:strCache>
                <c:ptCount val="10"/>
                <c:pt idx="0">
                  <c:v>Botkyrka</c:v>
                </c:pt>
                <c:pt idx="1">
                  <c:v>Haninge</c:v>
                </c:pt>
                <c:pt idx="2">
                  <c:v>Huddinge</c:v>
                </c:pt>
                <c:pt idx="3">
                  <c:v>Nynäshamn</c:v>
                </c:pt>
                <c:pt idx="4">
                  <c:v>Salem</c:v>
                </c:pt>
                <c:pt idx="5">
                  <c:v>Södertälje</c:v>
                </c:pt>
                <c:pt idx="6">
                  <c:v>Nacka</c:v>
                </c:pt>
                <c:pt idx="7">
                  <c:v>Nykvarn</c:v>
                </c:pt>
                <c:pt idx="8">
                  <c:v>Värmdö</c:v>
                </c:pt>
                <c:pt idx="9">
                  <c:v>Tyresö</c:v>
                </c:pt>
              </c:strCache>
            </c:strRef>
          </c:cat>
          <c:val>
            <c:numRef>
              <c:f>SAMMANFATTNING!$L$4:$L$13</c:f>
              <c:numCache>
                <c:ptCount val="10"/>
                <c:pt idx="0">
                  <c:v>7321.626</c:v>
                </c:pt>
                <c:pt idx="1">
                  <c:v>2889.425</c:v>
                </c:pt>
                <c:pt idx="2">
                  <c:v>5339</c:v>
                </c:pt>
                <c:pt idx="3">
                  <c:v>0</c:v>
                </c:pt>
                <c:pt idx="4">
                  <c:v>1590</c:v>
                </c:pt>
                <c:pt idx="5">
                  <c:v>16843</c:v>
                </c:pt>
                <c:pt idx="6">
                  <c:v>5077</c:v>
                </c:pt>
                <c:pt idx="7">
                  <c:v>1908</c:v>
                </c:pt>
                <c:pt idx="8">
                  <c:v>2373.571</c:v>
                </c:pt>
                <c:pt idx="9">
                  <c:v>5564.524</c:v>
                </c:pt>
              </c:numCache>
            </c:numRef>
          </c:val>
        </c:ser>
        <c:axId val="35785121"/>
        <c:axId val="53630634"/>
      </c:barChart>
      <c:catAx>
        <c:axId val="3578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30634"/>
        <c:crosses val="autoZero"/>
        <c:auto val="1"/>
        <c:lblOffset val="100"/>
        <c:noMultiLvlLbl val="0"/>
      </c:catAx>
      <c:valAx>
        <c:axId val="53630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85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SAMMANFATTNING!$M$1:$M$3</c:f>
              <c:strCache>
                <c:ptCount val="1"/>
                <c:pt idx="0">
                  <c:v>Kostn Tkr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SAMMANFATTNING!$A$4:$A$13</c:f>
              <c:strCache>
                <c:ptCount val="10"/>
                <c:pt idx="0">
                  <c:v>Botkyrka</c:v>
                </c:pt>
                <c:pt idx="1">
                  <c:v>Haninge</c:v>
                </c:pt>
                <c:pt idx="2">
                  <c:v>Huddinge</c:v>
                </c:pt>
                <c:pt idx="3">
                  <c:v>Nynäshamn</c:v>
                </c:pt>
                <c:pt idx="4">
                  <c:v>Salem</c:v>
                </c:pt>
                <c:pt idx="5">
                  <c:v>Södertälje</c:v>
                </c:pt>
                <c:pt idx="6">
                  <c:v>Nacka</c:v>
                </c:pt>
                <c:pt idx="7">
                  <c:v>Nykvarn</c:v>
                </c:pt>
                <c:pt idx="8">
                  <c:v>Värmdö</c:v>
                </c:pt>
                <c:pt idx="9">
                  <c:v>Tyresö</c:v>
                </c:pt>
              </c:strCache>
            </c:strRef>
          </c:cat>
          <c:val>
            <c:numRef>
              <c:f>SAMMANFATTNING!$M$4:$M$13</c:f>
              <c:numCache>
                <c:ptCount val="10"/>
                <c:pt idx="0">
                  <c:v>32660.697</c:v>
                </c:pt>
                <c:pt idx="1">
                  <c:v>26950.893</c:v>
                </c:pt>
                <c:pt idx="2">
                  <c:v>25641</c:v>
                </c:pt>
                <c:pt idx="3">
                  <c:v>10493.105</c:v>
                </c:pt>
                <c:pt idx="4">
                  <c:v>4973.202</c:v>
                </c:pt>
                <c:pt idx="5">
                  <c:v>36211</c:v>
                </c:pt>
                <c:pt idx="6">
                  <c:v>18006</c:v>
                </c:pt>
                <c:pt idx="7">
                  <c:v>5200</c:v>
                </c:pt>
                <c:pt idx="8">
                  <c:v>6299.77</c:v>
                </c:pt>
                <c:pt idx="9">
                  <c:v>11261.378</c:v>
                </c:pt>
              </c:numCache>
            </c:numRef>
          </c:val>
        </c:ser>
        <c:axId val="12913659"/>
        <c:axId val="49114068"/>
      </c:barChart>
      <c:catAx>
        <c:axId val="1291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14068"/>
        <c:crosses val="autoZero"/>
        <c:auto val="1"/>
        <c:lblOffset val="100"/>
        <c:noMultiLvlLbl val="0"/>
      </c:catAx>
      <c:valAx>
        <c:axId val="491140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913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ANTAL PLATSER PER KOMMUN  OCH NIVÅ</a:t>
            </a:r>
          </a:p>
        </c:rich>
      </c:tx>
      <c:layout>
        <c:manualLayout>
          <c:xMode val="factor"/>
          <c:yMode val="factor"/>
          <c:x val="-0.292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3175"/>
          <c:w val="0.78725"/>
          <c:h val="0.86325"/>
        </c:manualLayout>
      </c:layout>
      <c:barChart>
        <c:barDir val="col"/>
        <c:grouping val="stacked"/>
        <c:varyColors val="0"/>
        <c:ser>
          <c:idx val="0"/>
          <c:order val="0"/>
          <c:tx>
            <c:v>Nivå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SAMMANFATTNING!$A$4:$A$13</c:f>
              <c:strCache>
                <c:ptCount val="10"/>
                <c:pt idx="0">
                  <c:v>Botkyrka</c:v>
                </c:pt>
                <c:pt idx="1">
                  <c:v>Haninge</c:v>
                </c:pt>
                <c:pt idx="2">
                  <c:v>Huddinge</c:v>
                </c:pt>
                <c:pt idx="3">
                  <c:v>Nynäshamn</c:v>
                </c:pt>
                <c:pt idx="4">
                  <c:v>Salem</c:v>
                </c:pt>
                <c:pt idx="5">
                  <c:v>Södertälje</c:v>
                </c:pt>
                <c:pt idx="6">
                  <c:v>Nacka</c:v>
                </c:pt>
                <c:pt idx="7">
                  <c:v>Nykvarn</c:v>
                </c:pt>
                <c:pt idx="8">
                  <c:v>Värmdö</c:v>
                </c:pt>
                <c:pt idx="9">
                  <c:v>Tyresö</c:v>
                </c:pt>
              </c:strCache>
            </c:strRef>
          </c:cat>
          <c:val>
            <c:numRef>
              <c:f>SAMMANFATTNING!$S$4:$S$13</c:f>
              <c:numCache>
                <c:ptCount val="10"/>
                <c:pt idx="0">
                  <c:v>41</c:v>
                </c:pt>
                <c:pt idx="1">
                  <c:v>9.33</c:v>
                </c:pt>
                <c:pt idx="2">
                  <c:v>37.4</c:v>
                </c:pt>
                <c:pt idx="3">
                  <c:v>11</c:v>
                </c:pt>
                <c:pt idx="4">
                  <c:v>8.25</c:v>
                </c:pt>
                <c:pt idx="5">
                  <c:v>70.5</c:v>
                </c:pt>
                <c:pt idx="6">
                  <c:v>14</c:v>
                </c:pt>
                <c:pt idx="7">
                  <c:v>4</c:v>
                </c:pt>
                <c:pt idx="8">
                  <c:v>9</c:v>
                </c:pt>
                <c:pt idx="9">
                  <c:v>21.8</c:v>
                </c:pt>
              </c:numCache>
            </c:numRef>
          </c:val>
        </c:ser>
        <c:ser>
          <c:idx val="1"/>
          <c:order val="1"/>
          <c:tx>
            <c:v>Nivå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SAMMANFATTNING!$A$4:$A$13</c:f>
              <c:strCache>
                <c:ptCount val="10"/>
                <c:pt idx="0">
                  <c:v>Botkyrka</c:v>
                </c:pt>
                <c:pt idx="1">
                  <c:v>Haninge</c:v>
                </c:pt>
                <c:pt idx="2">
                  <c:v>Huddinge</c:v>
                </c:pt>
                <c:pt idx="3">
                  <c:v>Nynäshamn</c:v>
                </c:pt>
                <c:pt idx="4">
                  <c:v>Salem</c:v>
                </c:pt>
                <c:pt idx="5">
                  <c:v>Södertälje</c:v>
                </c:pt>
                <c:pt idx="6">
                  <c:v>Nacka</c:v>
                </c:pt>
                <c:pt idx="7">
                  <c:v>Nykvarn</c:v>
                </c:pt>
                <c:pt idx="8">
                  <c:v>Värmdö</c:v>
                </c:pt>
                <c:pt idx="9">
                  <c:v>Tyresö</c:v>
                </c:pt>
              </c:strCache>
            </c:strRef>
          </c:cat>
          <c:val>
            <c:numRef>
              <c:f>SAMMANFATTNING!$T$4:$T$13</c:f>
              <c:numCache>
                <c:ptCount val="10"/>
                <c:pt idx="0">
                  <c:v>22</c:v>
                </c:pt>
                <c:pt idx="1">
                  <c:v>17.25</c:v>
                </c:pt>
                <c:pt idx="2">
                  <c:v>28</c:v>
                </c:pt>
                <c:pt idx="3">
                  <c:v>12</c:v>
                </c:pt>
                <c:pt idx="4">
                  <c:v>4</c:v>
                </c:pt>
                <c:pt idx="5">
                  <c:v>43.5</c:v>
                </c:pt>
                <c:pt idx="6">
                  <c:v>17</c:v>
                </c:pt>
                <c:pt idx="7">
                  <c:v>1</c:v>
                </c:pt>
                <c:pt idx="8">
                  <c:v>8.2</c:v>
                </c:pt>
                <c:pt idx="9">
                  <c:v>11.8</c:v>
                </c:pt>
              </c:numCache>
            </c:numRef>
          </c:val>
        </c:ser>
        <c:ser>
          <c:idx val="2"/>
          <c:order val="2"/>
          <c:tx>
            <c:v>Nivå 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SAMMANFATTNING!$A$4:$A$13</c:f>
              <c:strCache>
                <c:ptCount val="10"/>
                <c:pt idx="0">
                  <c:v>Botkyrka</c:v>
                </c:pt>
                <c:pt idx="1">
                  <c:v>Haninge</c:v>
                </c:pt>
                <c:pt idx="2">
                  <c:v>Huddinge</c:v>
                </c:pt>
                <c:pt idx="3">
                  <c:v>Nynäshamn</c:v>
                </c:pt>
                <c:pt idx="4">
                  <c:v>Salem</c:v>
                </c:pt>
                <c:pt idx="5">
                  <c:v>Södertälje</c:v>
                </c:pt>
                <c:pt idx="6">
                  <c:v>Nacka</c:v>
                </c:pt>
                <c:pt idx="7">
                  <c:v>Nykvarn</c:v>
                </c:pt>
                <c:pt idx="8">
                  <c:v>Värmdö</c:v>
                </c:pt>
                <c:pt idx="9">
                  <c:v>Tyresö</c:v>
                </c:pt>
              </c:strCache>
            </c:strRef>
          </c:cat>
          <c:val>
            <c:numRef>
              <c:f>SAMMANFATTNING!$U$4:$U$13</c:f>
              <c:numCache>
                <c:ptCount val="10"/>
                <c:pt idx="0">
                  <c:v>50</c:v>
                </c:pt>
                <c:pt idx="1">
                  <c:v>54.75</c:v>
                </c:pt>
                <c:pt idx="2">
                  <c:v>28</c:v>
                </c:pt>
                <c:pt idx="3">
                  <c:v>15</c:v>
                </c:pt>
                <c:pt idx="4">
                  <c:v>3</c:v>
                </c:pt>
                <c:pt idx="5">
                  <c:v>40</c:v>
                </c:pt>
                <c:pt idx="6">
                  <c:v>19</c:v>
                </c:pt>
                <c:pt idx="7">
                  <c:v>0</c:v>
                </c:pt>
                <c:pt idx="8">
                  <c:v>8.4</c:v>
                </c:pt>
                <c:pt idx="9">
                  <c:v>13.6</c:v>
                </c:pt>
              </c:numCache>
            </c:numRef>
          </c:val>
        </c:ser>
        <c:ser>
          <c:idx val="3"/>
          <c:order val="3"/>
          <c:tx>
            <c:v>Nivå 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SAMMANFATTNING!$A$4:$A$13</c:f>
              <c:strCache>
                <c:ptCount val="10"/>
                <c:pt idx="0">
                  <c:v>Botkyrka</c:v>
                </c:pt>
                <c:pt idx="1">
                  <c:v>Haninge</c:v>
                </c:pt>
                <c:pt idx="2">
                  <c:v>Huddinge</c:v>
                </c:pt>
                <c:pt idx="3">
                  <c:v>Nynäshamn</c:v>
                </c:pt>
                <c:pt idx="4">
                  <c:v>Salem</c:v>
                </c:pt>
                <c:pt idx="5">
                  <c:v>Södertälje</c:v>
                </c:pt>
                <c:pt idx="6">
                  <c:v>Nacka</c:v>
                </c:pt>
                <c:pt idx="7">
                  <c:v>Nykvarn</c:v>
                </c:pt>
                <c:pt idx="8">
                  <c:v>Värmdö</c:v>
                </c:pt>
                <c:pt idx="9">
                  <c:v>Tyresö</c:v>
                </c:pt>
              </c:strCache>
            </c:strRef>
          </c:cat>
          <c:val>
            <c:numRef>
              <c:f>SAMMANFATTNING!$V$4:$V$13</c:f>
              <c:numCache>
                <c:ptCount val="10"/>
                <c:pt idx="0">
                  <c:v>44</c:v>
                </c:pt>
                <c:pt idx="1">
                  <c:v>31.46</c:v>
                </c:pt>
                <c:pt idx="2">
                  <c:v>37</c:v>
                </c:pt>
                <c:pt idx="3">
                  <c:v>20</c:v>
                </c:pt>
                <c:pt idx="4">
                  <c:v>9</c:v>
                </c:pt>
                <c:pt idx="5">
                  <c:v>29.67</c:v>
                </c:pt>
                <c:pt idx="6">
                  <c:v>13</c:v>
                </c:pt>
                <c:pt idx="7">
                  <c:v>0</c:v>
                </c:pt>
                <c:pt idx="8">
                  <c:v>6.4</c:v>
                </c:pt>
                <c:pt idx="9">
                  <c:v>10.9</c:v>
                </c:pt>
              </c:numCache>
            </c:numRef>
          </c:val>
        </c:ser>
        <c:ser>
          <c:idx val="4"/>
          <c:order val="4"/>
          <c:tx>
            <c:v>Nivå 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SAMMANFATTNING!$A$4:$A$13</c:f>
              <c:strCache>
                <c:ptCount val="10"/>
                <c:pt idx="0">
                  <c:v>Botkyrka</c:v>
                </c:pt>
                <c:pt idx="1">
                  <c:v>Haninge</c:v>
                </c:pt>
                <c:pt idx="2">
                  <c:v>Huddinge</c:v>
                </c:pt>
                <c:pt idx="3">
                  <c:v>Nynäshamn</c:v>
                </c:pt>
                <c:pt idx="4">
                  <c:v>Salem</c:v>
                </c:pt>
                <c:pt idx="5">
                  <c:v>Södertälje</c:v>
                </c:pt>
                <c:pt idx="6">
                  <c:v>Nacka</c:v>
                </c:pt>
                <c:pt idx="7">
                  <c:v>Nykvarn</c:v>
                </c:pt>
                <c:pt idx="8">
                  <c:v>Värmdö</c:v>
                </c:pt>
                <c:pt idx="9">
                  <c:v>Tyresö</c:v>
                </c:pt>
              </c:strCache>
            </c:strRef>
          </c:cat>
          <c:val>
            <c:numRef>
              <c:f>SAMMANFATTNING!$W$4:$W$13</c:f>
              <c:numCache>
                <c:ptCount val="10"/>
                <c:pt idx="0">
                  <c:v>25</c:v>
                </c:pt>
                <c:pt idx="1">
                  <c:v>22.47</c:v>
                </c:pt>
                <c:pt idx="2">
                  <c:v>18.3</c:v>
                </c:pt>
                <c:pt idx="3">
                  <c:v>2</c:v>
                </c:pt>
                <c:pt idx="4">
                  <c:v>2.75</c:v>
                </c:pt>
                <c:pt idx="5">
                  <c:v>15</c:v>
                </c:pt>
                <c:pt idx="6">
                  <c:v>13</c:v>
                </c:pt>
                <c:pt idx="7">
                  <c:v>14</c:v>
                </c:pt>
                <c:pt idx="8">
                  <c:v>6.3</c:v>
                </c:pt>
                <c:pt idx="9">
                  <c:v>8</c:v>
                </c:pt>
              </c:numCache>
            </c:numRef>
          </c:val>
        </c:ser>
        <c:ser>
          <c:idx val="5"/>
          <c:order val="5"/>
          <c:tx>
            <c:v>Ej nivå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SAMMANFATTNING!$A$4:$A$13</c:f>
              <c:strCache>
                <c:ptCount val="10"/>
                <c:pt idx="0">
                  <c:v>Botkyrka</c:v>
                </c:pt>
                <c:pt idx="1">
                  <c:v>Haninge</c:v>
                </c:pt>
                <c:pt idx="2">
                  <c:v>Huddinge</c:v>
                </c:pt>
                <c:pt idx="3">
                  <c:v>Nynäshamn</c:v>
                </c:pt>
                <c:pt idx="4">
                  <c:v>Salem</c:v>
                </c:pt>
                <c:pt idx="5">
                  <c:v>Södertälje</c:v>
                </c:pt>
                <c:pt idx="6">
                  <c:v>Nacka</c:v>
                </c:pt>
                <c:pt idx="7">
                  <c:v>Nykvarn</c:v>
                </c:pt>
                <c:pt idx="8">
                  <c:v>Värmdö</c:v>
                </c:pt>
                <c:pt idx="9">
                  <c:v>Tyresö</c:v>
                </c:pt>
              </c:strCache>
            </c:strRef>
          </c:cat>
          <c:val>
            <c:numRef>
              <c:f>SAMMANFATTNING!$X$4:$X$13</c:f>
              <c:numCache>
                <c:ptCount val="10"/>
                <c:pt idx="6">
                  <c:v>17</c:v>
                </c:pt>
              </c:numCache>
            </c:numRef>
          </c:val>
        </c:ser>
        <c:overlap val="100"/>
        <c:axId val="39373429"/>
        <c:axId val="18816542"/>
      </c:barChart>
      <c:catAx>
        <c:axId val="3937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16542"/>
        <c:crosses val="autoZero"/>
        <c:auto val="1"/>
        <c:lblOffset val="100"/>
        <c:noMultiLvlLbl val="0"/>
      </c:catAx>
      <c:valAx>
        <c:axId val="188165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73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'DAGL VERKSAMHET'!$P$4</c:f>
              <c:strCache>
                <c:ptCount val="1"/>
                <c:pt idx="0">
                  <c:v>Botkyrka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'DAGL VERKSAMHET'!$P$7:$P$11</c:f>
            </c:numRef>
          </c:val>
        </c:ser>
        <c:axId val="35131151"/>
        <c:axId val="47744904"/>
      </c:barChart>
      <c:catAx>
        <c:axId val="3513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44904"/>
        <c:crosses val="autoZero"/>
        <c:auto val="1"/>
        <c:lblOffset val="100"/>
        <c:noMultiLvlLbl val="0"/>
      </c:catAx>
      <c:valAx>
        <c:axId val="47744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31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'DAGL VERKSAMHET'!$Q$4</c:f>
              <c:strCache>
                <c:ptCount val="1"/>
                <c:pt idx="0">
                  <c:v>Haninge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'DAGL VERKSAMHET'!$Q$7:$Q$11</c:f>
            </c:numRef>
          </c:val>
        </c:ser>
        <c:axId val="27050953"/>
        <c:axId val="42131986"/>
      </c:barChart>
      <c:catAx>
        <c:axId val="2705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31986"/>
        <c:crosses val="autoZero"/>
        <c:auto val="1"/>
        <c:lblOffset val="100"/>
        <c:noMultiLvlLbl val="0"/>
      </c:catAx>
      <c:valAx>
        <c:axId val="42131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50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'DAGL VERKSAMHET'!$R$4</c:f>
              <c:strCache>
                <c:ptCount val="1"/>
                <c:pt idx="0">
                  <c:v>Huddinge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'DAGL VERKSAMHET'!$R$7:$R$11</c:f>
            </c:numRef>
          </c:val>
        </c:ser>
        <c:axId val="43643555"/>
        <c:axId val="57247676"/>
      </c:barChart>
      <c:catAx>
        <c:axId val="43643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47676"/>
        <c:crosses val="autoZero"/>
        <c:auto val="1"/>
        <c:lblOffset val="100"/>
        <c:noMultiLvlLbl val="0"/>
      </c:catAx>
      <c:valAx>
        <c:axId val="572476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43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'DAGL VERKSAMHET'!$S$4</c:f>
              <c:strCache>
                <c:ptCount val="1"/>
                <c:pt idx="0">
                  <c:v>Nynäshamn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'DAGL VERKSAMHET'!$S$7:$S$11</c:f>
            </c:numRef>
          </c:val>
        </c:ser>
        <c:axId val="45467037"/>
        <c:axId val="6550150"/>
      </c:barChart>
      <c:catAx>
        <c:axId val="45467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0150"/>
        <c:crosses val="autoZero"/>
        <c:auto val="1"/>
        <c:lblOffset val="100"/>
        <c:noMultiLvlLbl val="0"/>
      </c:catAx>
      <c:valAx>
        <c:axId val="65501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467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'DAGL VERKSAMHET'!$T$4</c:f>
              <c:strCache>
                <c:ptCount val="1"/>
                <c:pt idx="0">
                  <c:v>Salem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'DAGL VERKSAMHET'!$T$7:$T$11</c:f>
            </c:numRef>
          </c:val>
        </c:ser>
        <c:axId val="58951351"/>
        <c:axId val="60800112"/>
      </c:barChart>
      <c:catAx>
        <c:axId val="58951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00112"/>
        <c:crosses val="autoZero"/>
        <c:auto val="1"/>
        <c:lblOffset val="100"/>
        <c:noMultiLvlLbl val="0"/>
      </c:catAx>
      <c:valAx>
        <c:axId val="608001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513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Antal invånare - SCB-statistik 31/12-00</a:t>
            </a:r>
          </a:p>
        </c:rich>
      </c:tx>
      <c:layout>
        <c:manualLayout>
          <c:xMode val="factor"/>
          <c:yMode val="factor"/>
          <c:x val="-0.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21"/>
          <c:w val="0.95775"/>
          <c:h val="0.7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SAMMANFATTNING!$Z$1:$Z$3</c:f>
              <c:strCache>
                <c:ptCount val="1"/>
                <c:pt idx="0">
                  <c:v>Antal inv invånare 31/12-00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SAMMANFATTNING!$A$4:$A$13</c:f>
              <c:strCache>
                <c:ptCount val="10"/>
                <c:pt idx="0">
                  <c:v>Botkyrka</c:v>
                </c:pt>
                <c:pt idx="1">
                  <c:v>Haninge</c:v>
                </c:pt>
                <c:pt idx="2">
                  <c:v>Huddinge</c:v>
                </c:pt>
                <c:pt idx="3">
                  <c:v>Nynäshamn</c:v>
                </c:pt>
                <c:pt idx="4">
                  <c:v>Salem</c:v>
                </c:pt>
                <c:pt idx="5">
                  <c:v>Södertälje</c:v>
                </c:pt>
                <c:pt idx="6">
                  <c:v>Nacka</c:v>
                </c:pt>
                <c:pt idx="7">
                  <c:v>Nykvarn</c:v>
                </c:pt>
                <c:pt idx="8">
                  <c:v>Värmdö</c:v>
                </c:pt>
                <c:pt idx="9">
                  <c:v>Tyresö</c:v>
                </c:pt>
              </c:strCache>
            </c:strRef>
          </c:cat>
          <c:val>
            <c:numRef>
              <c:f>SAMMANFATTNING!$Z$4:$Z$13</c:f>
              <c:numCache>
                <c:ptCount val="10"/>
                <c:pt idx="0">
                  <c:v>73200</c:v>
                </c:pt>
                <c:pt idx="1">
                  <c:v>69700</c:v>
                </c:pt>
                <c:pt idx="2">
                  <c:v>84600</c:v>
                </c:pt>
                <c:pt idx="3">
                  <c:v>24000</c:v>
                </c:pt>
                <c:pt idx="4">
                  <c:v>13800</c:v>
                </c:pt>
                <c:pt idx="5">
                  <c:v>77800</c:v>
                </c:pt>
                <c:pt idx="6">
                  <c:v>75000</c:v>
                </c:pt>
                <c:pt idx="7">
                  <c:v>8000</c:v>
                </c:pt>
                <c:pt idx="8">
                  <c:v>31250</c:v>
                </c:pt>
                <c:pt idx="9">
                  <c:v>39000</c:v>
                </c:pt>
              </c:numCache>
            </c:numRef>
          </c:val>
        </c:ser>
        <c:axId val="28386557"/>
        <c:axId val="54152422"/>
      </c:barChart>
      <c:catAx>
        <c:axId val="28386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152422"/>
        <c:crosses val="autoZero"/>
        <c:auto val="1"/>
        <c:lblOffset val="100"/>
        <c:noMultiLvlLbl val="0"/>
      </c:catAx>
      <c:valAx>
        <c:axId val="541524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86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'DAGL VERKSAMHET'!$U$4</c:f>
              <c:strCache>
                <c:ptCount val="1"/>
                <c:pt idx="0">
                  <c:v>Södertälje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'DAGL VERKSAMHET'!$U$7:$U$11</c:f>
            </c:numRef>
          </c:val>
        </c:ser>
        <c:axId val="10330097"/>
        <c:axId val="25862010"/>
      </c:barChart>
      <c:catAx>
        <c:axId val="10330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62010"/>
        <c:crosses val="autoZero"/>
        <c:auto val="1"/>
        <c:lblOffset val="100"/>
        <c:noMultiLvlLbl val="0"/>
      </c:catAx>
      <c:valAx>
        <c:axId val="258620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30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'DAGL VERKSAMHET'!$V$4</c:f>
              <c:strCache>
                <c:ptCount val="1"/>
                <c:pt idx="0">
                  <c:v>Nacka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'DAGL VERKSAMHET'!$V$7:$V$11</c:f>
            </c:numRef>
          </c:val>
        </c:ser>
        <c:axId val="31431499"/>
        <c:axId val="14448036"/>
      </c:barChart>
      <c:catAx>
        <c:axId val="31431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48036"/>
        <c:crosses val="autoZero"/>
        <c:auto val="1"/>
        <c:lblOffset val="100"/>
        <c:noMultiLvlLbl val="0"/>
      </c:catAx>
      <c:valAx>
        <c:axId val="144480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314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'DAGL VERKSAMHET'!$W$4</c:f>
              <c:strCache>
                <c:ptCount val="1"/>
                <c:pt idx="0">
                  <c:v>Nykvarn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'DAGL VERKSAMHET'!$W$7:$W$11</c:f>
            </c:numRef>
          </c:val>
        </c:ser>
        <c:axId val="62923461"/>
        <c:axId val="29440238"/>
      </c:barChart>
      <c:catAx>
        <c:axId val="62923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40238"/>
        <c:crosses val="autoZero"/>
        <c:auto val="1"/>
        <c:lblOffset val="100"/>
        <c:noMultiLvlLbl val="0"/>
      </c:catAx>
      <c:valAx>
        <c:axId val="294402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23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'DAGL VERKSAMHET'!$X$4</c:f>
              <c:strCache>
                <c:ptCount val="1"/>
                <c:pt idx="0">
                  <c:v>Värmdö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'DAGL VERKSAMHET'!$X$7:$X$11</c:f>
            </c:numRef>
          </c:val>
        </c:ser>
        <c:axId val="63635551"/>
        <c:axId val="35849048"/>
      </c:barChart>
      <c:catAx>
        <c:axId val="6363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49048"/>
        <c:crosses val="autoZero"/>
        <c:auto val="1"/>
        <c:lblOffset val="100"/>
        <c:noMultiLvlLbl val="0"/>
      </c:catAx>
      <c:valAx>
        <c:axId val="358490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635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'DAGL VERKSAMHET'!$Y$4</c:f>
              <c:strCache>
                <c:ptCount val="1"/>
                <c:pt idx="0">
                  <c:v>Tyresö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'DAGL VERKSAMHET'!$Y$7:$Y$11</c:f>
            </c:numRef>
          </c:val>
        </c:ser>
        <c:axId val="54205977"/>
        <c:axId val="18091746"/>
      </c:barChart>
      <c:catAx>
        <c:axId val="54205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91746"/>
        <c:crosses val="autoZero"/>
        <c:auto val="1"/>
        <c:lblOffset val="100"/>
        <c:noMultiLvlLbl val="0"/>
      </c:catAx>
      <c:valAx>
        <c:axId val="180917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05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6"/>
          <c:y val="-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33"/>
          <c:y val="0.40125"/>
          <c:w val="0.534"/>
          <c:h val="0.3605"/>
        </c:manualLayout>
      </c:layout>
      <c:pieChart>
        <c:varyColors val="1"/>
        <c:ser>
          <c:idx val="0"/>
          <c:order val="0"/>
          <c:tx>
            <c:strRef>
              <c:f>'DAGL VERKSAMHET'!$C$66</c:f>
              <c:strCache>
                <c:ptCount val="1"/>
                <c:pt idx="0">
                  <c:v>Botkyrka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'DAGL VERKSAMHET'!$B$68:$B$72</c:f>
              <c:strCache>
                <c:ptCount val="5"/>
                <c:pt idx="0">
                  <c:v>Nivå 1</c:v>
                </c:pt>
                <c:pt idx="1">
                  <c:v>Nivå 2</c:v>
                </c:pt>
                <c:pt idx="2">
                  <c:v>Nivå 3</c:v>
                </c:pt>
                <c:pt idx="3">
                  <c:v>Nivå 4</c:v>
                </c:pt>
                <c:pt idx="4">
                  <c:v>Nivå 5</c:v>
                </c:pt>
              </c:strCache>
            </c:strRef>
          </c:cat>
          <c:val>
            <c:numRef>
              <c:f>'DAGL VERKSAMHET'!$C$68:$C$72</c:f>
              <c:numCache>
                <c:ptCount val="5"/>
                <c:pt idx="0">
                  <c:v>41</c:v>
                </c:pt>
                <c:pt idx="1">
                  <c:v>22</c:v>
                </c:pt>
                <c:pt idx="2">
                  <c:v>50</c:v>
                </c:pt>
                <c:pt idx="3">
                  <c:v>44</c:v>
                </c:pt>
                <c:pt idx="4">
                  <c:v>25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'DAGL VERKSAMHET'!$D$66</c:f>
              <c:strCache>
                <c:ptCount val="1"/>
                <c:pt idx="0">
                  <c:v>Haninge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'DAGL VERKSAMHET'!$B$68:$B$72</c:f>
              <c:strCache>
                <c:ptCount val="5"/>
                <c:pt idx="0">
                  <c:v>Nivå 1</c:v>
                </c:pt>
                <c:pt idx="1">
                  <c:v>Nivå 2</c:v>
                </c:pt>
                <c:pt idx="2">
                  <c:v>Nivå 3</c:v>
                </c:pt>
                <c:pt idx="3">
                  <c:v>Nivå 4</c:v>
                </c:pt>
                <c:pt idx="4">
                  <c:v>Nivå 5</c:v>
                </c:pt>
              </c:strCache>
            </c:strRef>
          </c:cat>
          <c:val>
            <c:numRef>
              <c:f>'DAGL VERKSAMHET'!$D$68:$D$72</c:f>
              <c:numCache>
                <c:ptCount val="5"/>
                <c:pt idx="0">
                  <c:v>9.33</c:v>
                </c:pt>
                <c:pt idx="1">
                  <c:v>17.25</c:v>
                </c:pt>
                <c:pt idx="2">
                  <c:v>54.75</c:v>
                </c:pt>
                <c:pt idx="3">
                  <c:v>31.46</c:v>
                </c:pt>
                <c:pt idx="4">
                  <c:v>22.47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'DAGL VERKSAMHET'!$E$66</c:f>
              <c:strCache>
                <c:ptCount val="1"/>
                <c:pt idx="0">
                  <c:v>Huddinge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'DAGL VERKSAMHET'!$B$68:$B$72</c:f>
              <c:strCache>
                <c:ptCount val="5"/>
                <c:pt idx="0">
                  <c:v>Nivå 1</c:v>
                </c:pt>
                <c:pt idx="1">
                  <c:v>Nivå 2</c:v>
                </c:pt>
                <c:pt idx="2">
                  <c:v>Nivå 3</c:v>
                </c:pt>
                <c:pt idx="3">
                  <c:v>Nivå 4</c:v>
                </c:pt>
                <c:pt idx="4">
                  <c:v>Nivå 5</c:v>
                </c:pt>
              </c:strCache>
            </c:strRef>
          </c:cat>
          <c:val>
            <c:numRef>
              <c:f>'DAGL VERKSAMHET'!$E$68:$E$72</c:f>
              <c:numCache>
                <c:ptCount val="5"/>
                <c:pt idx="0">
                  <c:v>37.4</c:v>
                </c:pt>
                <c:pt idx="1">
                  <c:v>28</c:v>
                </c:pt>
                <c:pt idx="2">
                  <c:v>28</c:v>
                </c:pt>
                <c:pt idx="3">
                  <c:v>37</c:v>
                </c:pt>
                <c:pt idx="4">
                  <c:v>18.3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'DAGL VERKSAMHET'!$F$66</c:f>
              <c:strCache>
                <c:ptCount val="1"/>
                <c:pt idx="0">
                  <c:v>Nynäshamn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'DAGL VERKSAMHET'!$B$68:$B$72</c:f>
              <c:strCache>
                <c:ptCount val="5"/>
                <c:pt idx="0">
                  <c:v>Nivå 1</c:v>
                </c:pt>
                <c:pt idx="1">
                  <c:v>Nivå 2</c:v>
                </c:pt>
                <c:pt idx="2">
                  <c:v>Nivå 3</c:v>
                </c:pt>
                <c:pt idx="3">
                  <c:v>Nivå 4</c:v>
                </c:pt>
                <c:pt idx="4">
                  <c:v>Nivå 5</c:v>
                </c:pt>
              </c:strCache>
            </c:strRef>
          </c:cat>
          <c:val>
            <c:numRef>
              <c:f>'DAGL VERKSAMHET'!$F$68:$F$72</c:f>
              <c:numCache>
                <c:ptCount val="5"/>
                <c:pt idx="0">
                  <c:v>11</c:v>
                </c:pt>
                <c:pt idx="1">
                  <c:v>12</c:v>
                </c:pt>
                <c:pt idx="2">
                  <c:v>15</c:v>
                </c:pt>
                <c:pt idx="3">
                  <c:v>20</c:v>
                </c:pt>
                <c:pt idx="4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'DAGL VERKSAMHET'!$G$66</c:f>
              <c:strCache>
                <c:ptCount val="1"/>
                <c:pt idx="0">
                  <c:v>Salem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'DAGL VERKSAMHET'!$B$68:$B$72</c:f>
              <c:strCache>
                <c:ptCount val="5"/>
                <c:pt idx="0">
                  <c:v>Nivå 1</c:v>
                </c:pt>
                <c:pt idx="1">
                  <c:v>Nivå 2</c:v>
                </c:pt>
                <c:pt idx="2">
                  <c:v>Nivå 3</c:v>
                </c:pt>
                <c:pt idx="3">
                  <c:v>Nivå 4</c:v>
                </c:pt>
                <c:pt idx="4">
                  <c:v>Nivå 5</c:v>
                </c:pt>
              </c:strCache>
            </c:strRef>
          </c:cat>
          <c:val>
            <c:numRef>
              <c:f>'DAGL VERKSAMHET'!$G$68:$G$72</c:f>
              <c:numCache>
                <c:ptCount val="5"/>
                <c:pt idx="0">
                  <c:v>8.25</c:v>
                </c:pt>
                <c:pt idx="1">
                  <c:v>4</c:v>
                </c:pt>
                <c:pt idx="2">
                  <c:v>3</c:v>
                </c:pt>
                <c:pt idx="3">
                  <c:v>9</c:v>
                </c:pt>
                <c:pt idx="4">
                  <c:v>2.75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SAMMANFATTNING!$G$2:$G$3</c:f>
              <c:strCache>
                <c:ptCount val="1"/>
                <c:pt idx="0">
                  <c:v>Pl Egna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SAMMANFATTNING!$A$4:$A$13</c:f>
              <c:strCache>
                <c:ptCount val="10"/>
                <c:pt idx="0">
                  <c:v>Botkyrka</c:v>
                </c:pt>
                <c:pt idx="1">
                  <c:v>Haninge</c:v>
                </c:pt>
                <c:pt idx="2">
                  <c:v>Huddinge</c:v>
                </c:pt>
                <c:pt idx="3">
                  <c:v>Nynäshamn</c:v>
                </c:pt>
                <c:pt idx="4">
                  <c:v>Salem</c:v>
                </c:pt>
                <c:pt idx="5">
                  <c:v>Södertälje</c:v>
                </c:pt>
                <c:pt idx="6">
                  <c:v>Nacka</c:v>
                </c:pt>
                <c:pt idx="7">
                  <c:v>Nykvarn</c:v>
                </c:pt>
                <c:pt idx="8">
                  <c:v>Värmdö</c:v>
                </c:pt>
                <c:pt idx="9">
                  <c:v>Tyresö</c:v>
                </c:pt>
              </c:strCache>
            </c:strRef>
          </c:cat>
          <c:val>
            <c:numRef>
              <c:f>SAMMANFATTNING!$G$4:$G$13</c:f>
              <c:numCache>
                <c:ptCount val="10"/>
                <c:pt idx="0">
                  <c:v>149</c:v>
                </c:pt>
                <c:pt idx="1">
                  <c:v>118.97</c:v>
                </c:pt>
                <c:pt idx="2">
                  <c:v>120.4</c:v>
                </c:pt>
                <c:pt idx="3">
                  <c:v>60</c:v>
                </c:pt>
                <c:pt idx="4">
                  <c:v>16</c:v>
                </c:pt>
                <c:pt idx="5">
                  <c:v>111</c:v>
                </c:pt>
                <c:pt idx="6">
                  <c:v>76</c:v>
                </c:pt>
                <c:pt idx="7">
                  <c:v>12</c:v>
                </c:pt>
                <c:pt idx="8">
                  <c:v>24.1</c:v>
                </c:pt>
                <c:pt idx="9">
                  <c:v>39.7</c:v>
                </c:pt>
              </c:numCache>
            </c:numRef>
          </c:val>
        </c:ser>
        <c:ser>
          <c:idx val="1"/>
          <c:order val="1"/>
          <c:tx>
            <c:strRef>
              <c:f>SAMMANFATTNING!$K$2:$K$3</c:f>
              <c:strCache>
                <c:ptCount val="1"/>
                <c:pt idx="0">
                  <c:v>Tkr Egna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SAMMANFATTNING!$A$4:$A$13</c:f>
              <c:strCache>
                <c:ptCount val="10"/>
                <c:pt idx="0">
                  <c:v>Botkyrka</c:v>
                </c:pt>
                <c:pt idx="1">
                  <c:v>Haninge</c:v>
                </c:pt>
                <c:pt idx="2">
                  <c:v>Huddinge</c:v>
                </c:pt>
                <c:pt idx="3">
                  <c:v>Nynäshamn</c:v>
                </c:pt>
                <c:pt idx="4">
                  <c:v>Salem</c:v>
                </c:pt>
                <c:pt idx="5">
                  <c:v>Södertälje</c:v>
                </c:pt>
                <c:pt idx="6">
                  <c:v>Nacka</c:v>
                </c:pt>
                <c:pt idx="7">
                  <c:v>Nykvarn</c:v>
                </c:pt>
                <c:pt idx="8">
                  <c:v>Värmdö</c:v>
                </c:pt>
                <c:pt idx="9">
                  <c:v>Tyresö</c:v>
                </c:pt>
              </c:strCache>
            </c:strRef>
          </c:cat>
          <c:val>
            <c:numRef>
              <c:f>SAMMANFATTNING!$K$4:$K$13</c:f>
              <c:numCache>
                <c:ptCount val="10"/>
                <c:pt idx="0">
                  <c:v>25339.071</c:v>
                </c:pt>
                <c:pt idx="1">
                  <c:v>24061.468</c:v>
                </c:pt>
                <c:pt idx="2">
                  <c:v>20302</c:v>
                </c:pt>
                <c:pt idx="3">
                  <c:v>10493.105</c:v>
                </c:pt>
                <c:pt idx="4">
                  <c:v>3383.202</c:v>
                </c:pt>
                <c:pt idx="5">
                  <c:v>19368</c:v>
                </c:pt>
                <c:pt idx="6">
                  <c:v>12929</c:v>
                </c:pt>
                <c:pt idx="7">
                  <c:v>3292</c:v>
                </c:pt>
                <c:pt idx="8">
                  <c:v>3926.199</c:v>
                </c:pt>
                <c:pt idx="9">
                  <c:v>5696.854</c:v>
                </c:pt>
              </c:numCache>
            </c:numRef>
          </c:val>
        </c:ser>
        <c:ser>
          <c:idx val="2"/>
          <c:order val="2"/>
          <c:tx>
            <c:strRef>
              <c:f>SAMMANFATTNING!$O$2:$O$3</c:f>
              <c:strCache>
                <c:ptCount val="1"/>
                <c:pt idx="0">
                  <c:v>Tkr Egna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SAMMANFATTNING!$A$4:$A$13</c:f>
              <c:strCache>
                <c:ptCount val="10"/>
                <c:pt idx="0">
                  <c:v>Botkyrka</c:v>
                </c:pt>
                <c:pt idx="1">
                  <c:v>Haninge</c:v>
                </c:pt>
                <c:pt idx="2">
                  <c:v>Huddinge</c:v>
                </c:pt>
                <c:pt idx="3">
                  <c:v>Nynäshamn</c:v>
                </c:pt>
                <c:pt idx="4">
                  <c:v>Salem</c:v>
                </c:pt>
                <c:pt idx="5">
                  <c:v>Södertälje</c:v>
                </c:pt>
                <c:pt idx="6">
                  <c:v>Nacka</c:v>
                </c:pt>
                <c:pt idx="7">
                  <c:v>Nykvarn</c:v>
                </c:pt>
                <c:pt idx="8">
                  <c:v>Värmdö</c:v>
                </c:pt>
                <c:pt idx="9">
                  <c:v>Tyresö</c:v>
                </c:pt>
              </c:strCache>
            </c:strRef>
          </c:cat>
          <c:val>
            <c:numRef>
              <c:f>SAMMANFATTNING!$O$4:$O$13</c:f>
              <c:numCache>
                <c:ptCount val="10"/>
                <c:pt idx="0">
                  <c:v>2066.807</c:v>
                </c:pt>
                <c:pt idx="1">
                  <c:v>1981.969</c:v>
                </c:pt>
                <c:pt idx="2">
                  <c:v>2037</c:v>
                </c:pt>
                <c:pt idx="3">
                  <c:v>423.541</c:v>
                </c:pt>
                <c:pt idx="4">
                  <c:v>151</c:v>
                </c:pt>
                <c:pt idx="5">
                  <c:v>0</c:v>
                </c:pt>
                <c:pt idx="6">
                  <c:v>1437</c:v>
                </c:pt>
                <c:pt idx="7">
                  <c:v>0</c:v>
                </c:pt>
                <c:pt idx="8">
                  <c:v>567.182</c:v>
                </c:pt>
                <c:pt idx="9">
                  <c:v>568.077</c:v>
                </c:pt>
              </c:numCache>
            </c:numRef>
          </c:val>
        </c:ser>
        <c:ser>
          <c:idx val="3"/>
          <c:order val="3"/>
          <c:tx>
            <c:strRef>
              <c:f>SAMMANFATTNING!$H$2:$H$3</c:f>
              <c:strCache>
                <c:ptCount val="1"/>
                <c:pt idx="0">
                  <c:v>Pl Köp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SAMMANFATTNING!$A$4:$A$13</c:f>
              <c:strCache>
                <c:ptCount val="10"/>
                <c:pt idx="0">
                  <c:v>Botkyrka</c:v>
                </c:pt>
                <c:pt idx="1">
                  <c:v>Haninge</c:v>
                </c:pt>
                <c:pt idx="2">
                  <c:v>Huddinge</c:v>
                </c:pt>
                <c:pt idx="3">
                  <c:v>Nynäshamn</c:v>
                </c:pt>
                <c:pt idx="4">
                  <c:v>Salem</c:v>
                </c:pt>
                <c:pt idx="5">
                  <c:v>Södertälje</c:v>
                </c:pt>
                <c:pt idx="6">
                  <c:v>Nacka</c:v>
                </c:pt>
                <c:pt idx="7">
                  <c:v>Nykvarn</c:v>
                </c:pt>
                <c:pt idx="8">
                  <c:v>Värmdö</c:v>
                </c:pt>
                <c:pt idx="9">
                  <c:v>Tyresö</c:v>
                </c:pt>
              </c:strCache>
            </c:strRef>
          </c:cat>
          <c:val>
            <c:numRef>
              <c:f>SAMMANFATTNING!$H$4:$H$13</c:f>
              <c:numCache>
                <c:ptCount val="10"/>
                <c:pt idx="0">
                  <c:v>33</c:v>
                </c:pt>
                <c:pt idx="1">
                  <c:v>16.29</c:v>
                </c:pt>
                <c:pt idx="2">
                  <c:v>28.3</c:v>
                </c:pt>
                <c:pt idx="3">
                  <c:v>0</c:v>
                </c:pt>
                <c:pt idx="4">
                  <c:v>11</c:v>
                </c:pt>
                <c:pt idx="5">
                  <c:v>87.67</c:v>
                </c:pt>
                <c:pt idx="6">
                  <c:v>17</c:v>
                </c:pt>
                <c:pt idx="7">
                  <c:v>7</c:v>
                </c:pt>
                <c:pt idx="8">
                  <c:v>14.2</c:v>
                </c:pt>
                <c:pt idx="9">
                  <c:v>26.4</c:v>
                </c:pt>
              </c:numCache>
            </c:numRef>
          </c:val>
        </c:ser>
        <c:ser>
          <c:idx val="4"/>
          <c:order val="4"/>
          <c:tx>
            <c:strRef>
              <c:f>SAMMANFATTNING!$L$2:$L$3</c:f>
              <c:strCache>
                <c:ptCount val="1"/>
                <c:pt idx="0">
                  <c:v>Tkr Köp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SAMMANFATTNING!$A$4:$A$13</c:f>
              <c:strCache>
                <c:ptCount val="10"/>
                <c:pt idx="0">
                  <c:v>Botkyrka</c:v>
                </c:pt>
                <c:pt idx="1">
                  <c:v>Haninge</c:v>
                </c:pt>
                <c:pt idx="2">
                  <c:v>Huddinge</c:v>
                </c:pt>
                <c:pt idx="3">
                  <c:v>Nynäshamn</c:v>
                </c:pt>
                <c:pt idx="4">
                  <c:v>Salem</c:v>
                </c:pt>
                <c:pt idx="5">
                  <c:v>Södertälje</c:v>
                </c:pt>
                <c:pt idx="6">
                  <c:v>Nacka</c:v>
                </c:pt>
                <c:pt idx="7">
                  <c:v>Nykvarn</c:v>
                </c:pt>
                <c:pt idx="8">
                  <c:v>Värmdö</c:v>
                </c:pt>
                <c:pt idx="9">
                  <c:v>Tyresö</c:v>
                </c:pt>
              </c:strCache>
            </c:strRef>
          </c:cat>
          <c:val>
            <c:numRef>
              <c:f>SAMMANFATTNING!$L$4:$L$13</c:f>
              <c:numCache>
                <c:ptCount val="10"/>
                <c:pt idx="0">
                  <c:v>7321.626</c:v>
                </c:pt>
                <c:pt idx="1">
                  <c:v>2889.425</c:v>
                </c:pt>
                <c:pt idx="2">
                  <c:v>5339</c:v>
                </c:pt>
                <c:pt idx="3">
                  <c:v>0</c:v>
                </c:pt>
                <c:pt idx="4">
                  <c:v>1590</c:v>
                </c:pt>
                <c:pt idx="5">
                  <c:v>16843</c:v>
                </c:pt>
                <c:pt idx="6">
                  <c:v>5077</c:v>
                </c:pt>
                <c:pt idx="7">
                  <c:v>1908</c:v>
                </c:pt>
                <c:pt idx="8">
                  <c:v>2373.571</c:v>
                </c:pt>
                <c:pt idx="9">
                  <c:v>5564.524</c:v>
                </c:pt>
              </c:numCache>
            </c:numRef>
          </c:val>
        </c:ser>
        <c:ser>
          <c:idx val="5"/>
          <c:order val="5"/>
          <c:tx>
            <c:strRef>
              <c:f>SAMMANFATTNING!$P$2:$P$3</c:f>
              <c:strCache>
                <c:ptCount val="1"/>
                <c:pt idx="0">
                  <c:v>Tkr Köp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SAMMANFATTNING!$A$4:$A$13</c:f>
              <c:strCache>
                <c:ptCount val="10"/>
                <c:pt idx="0">
                  <c:v>Botkyrka</c:v>
                </c:pt>
                <c:pt idx="1">
                  <c:v>Haninge</c:v>
                </c:pt>
                <c:pt idx="2">
                  <c:v>Huddinge</c:v>
                </c:pt>
                <c:pt idx="3">
                  <c:v>Nynäshamn</c:v>
                </c:pt>
                <c:pt idx="4">
                  <c:v>Salem</c:v>
                </c:pt>
                <c:pt idx="5">
                  <c:v>Södertälje</c:v>
                </c:pt>
                <c:pt idx="6">
                  <c:v>Nacka</c:v>
                </c:pt>
                <c:pt idx="7">
                  <c:v>Nykvarn</c:v>
                </c:pt>
                <c:pt idx="8">
                  <c:v>Värmdö</c:v>
                </c:pt>
                <c:pt idx="9">
                  <c:v>Tyresö</c:v>
                </c:pt>
              </c:strCache>
            </c:strRef>
          </c:cat>
          <c:val>
            <c:numRef>
              <c:f>SAMMANFATTNING!$P$4:$P$13</c:f>
              <c:numCache>
                <c:ptCount val="10"/>
                <c:pt idx="0">
                  <c:v>1510.439</c:v>
                </c:pt>
                <c:pt idx="1">
                  <c:v>218.6</c:v>
                </c:pt>
                <c:pt idx="2">
                  <c:v>647</c:v>
                </c:pt>
                <c:pt idx="3">
                  <c:v>0</c:v>
                </c:pt>
                <c:pt idx="4">
                  <c:v>231</c:v>
                </c:pt>
                <c:pt idx="5">
                  <c:v>0</c:v>
                </c:pt>
                <c:pt idx="6">
                  <c:v>454</c:v>
                </c:pt>
                <c:pt idx="7">
                  <c:v>559</c:v>
                </c:pt>
                <c:pt idx="8">
                  <c:v>546.982</c:v>
                </c:pt>
                <c:pt idx="9">
                  <c:v>1550.291</c:v>
                </c:pt>
              </c:numCache>
            </c:numRef>
          </c:val>
        </c:ser>
        <c:ser>
          <c:idx val="6"/>
          <c:order val="6"/>
          <c:tx>
            <c:strRef>
              <c:f>SAMMANFATTNING!$I$2:$I$3</c:f>
              <c:strCache>
                <c:ptCount val="1"/>
                <c:pt idx="0">
                  <c:v>Pl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SAMMANFATTNING!$A$4:$A$13</c:f>
              <c:strCache>
                <c:ptCount val="10"/>
                <c:pt idx="0">
                  <c:v>Botkyrka</c:v>
                </c:pt>
                <c:pt idx="1">
                  <c:v>Haninge</c:v>
                </c:pt>
                <c:pt idx="2">
                  <c:v>Huddinge</c:v>
                </c:pt>
                <c:pt idx="3">
                  <c:v>Nynäshamn</c:v>
                </c:pt>
                <c:pt idx="4">
                  <c:v>Salem</c:v>
                </c:pt>
                <c:pt idx="5">
                  <c:v>Södertälje</c:v>
                </c:pt>
                <c:pt idx="6">
                  <c:v>Nacka</c:v>
                </c:pt>
                <c:pt idx="7">
                  <c:v>Nykvarn</c:v>
                </c:pt>
                <c:pt idx="8">
                  <c:v>Värmdö</c:v>
                </c:pt>
                <c:pt idx="9">
                  <c:v>Tyresö</c:v>
                </c:pt>
              </c:strCache>
            </c:strRef>
          </c:cat>
          <c:val>
            <c:numRef>
              <c:f>SAMMANFATTNING!$I$4:$I$13</c:f>
              <c:numCache>
                <c:ptCount val="10"/>
                <c:pt idx="0">
                  <c:v>182</c:v>
                </c:pt>
                <c:pt idx="1">
                  <c:v>135.26</c:v>
                </c:pt>
                <c:pt idx="2">
                  <c:v>148.7</c:v>
                </c:pt>
                <c:pt idx="3">
                  <c:v>60</c:v>
                </c:pt>
                <c:pt idx="4">
                  <c:v>27</c:v>
                </c:pt>
                <c:pt idx="5">
                  <c:v>198.67</c:v>
                </c:pt>
                <c:pt idx="6">
                  <c:v>93</c:v>
                </c:pt>
                <c:pt idx="7">
                  <c:v>19</c:v>
                </c:pt>
                <c:pt idx="8">
                  <c:v>38.3</c:v>
                </c:pt>
                <c:pt idx="9">
                  <c:v>66.1</c:v>
                </c:pt>
              </c:numCache>
            </c:numRef>
          </c:val>
        </c:ser>
        <c:ser>
          <c:idx val="7"/>
          <c:order val="7"/>
          <c:tx>
            <c:strRef>
              <c:f>SAMMANFATTNING!$M$2:$M$3</c:f>
              <c:strCache>
                <c:ptCount val="1"/>
                <c:pt idx="0">
                  <c:v>Tkr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SAMMANFATTNING!$A$4:$A$13</c:f>
              <c:strCache>
                <c:ptCount val="10"/>
                <c:pt idx="0">
                  <c:v>Botkyrka</c:v>
                </c:pt>
                <c:pt idx="1">
                  <c:v>Haninge</c:v>
                </c:pt>
                <c:pt idx="2">
                  <c:v>Huddinge</c:v>
                </c:pt>
                <c:pt idx="3">
                  <c:v>Nynäshamn</c:v>
                </c:pt>
                <c:pt idx="4">
                  <c:v>Salem</c:v>
                </c:pt>
                <c:pt idx="5">
                  <c:v>Södertälje</c:v>
                </c:pt>
                <c:pt idx="6">
                  <c:v>Nacka</c:v>
                </c:pt>
                <c:pt idx="7">
                  <c:v>Nykvarn</c:v>
                </c:pt>
                <c:pt idx="8">
                  <c:v>Värmdö</c:v>
                </c:pt>
                <c:pt idx="9">
                  <c:v>Tyresö</c:v>
                </c:pt>
              </c:strCache>
            </c:strRef>
          </c:cat>
          <c:val>
            <c:numRef>
              <c:f>SAMMANFATTNING!$M$4:$M$13</c:f>
              <c:numCache>
                <c:ptCount val="10"/>
                <c:pt idx="0">
                  <c:v>32660.697</c:v>
                </c:pt>
                <c:pt idx="1">
                  <c:v>26950.893</c:v>
                </c:pt>
                <c:pt idx="2">
                  <c:v>25641</c:v>
                </c:pt>
                <c:pt idx="3">
                  <c:v>10493.105</c:v>
                </c:pt>
                <c:pt idx="4">
                  <c:v>4973.202</c:v>
                </c:pt>
                <c:pt idx="5">
                  <c:v>36211</c:v>
                </c:pt>
                <c:pt idx="6">
                  <c:v>18006</c:v>
                </c:pt>
                <c:pt idx="7">
                  <c:v>5200</c:v>
                </c:pt>
                <c:pt idx="8">
                  <c:v>6299.77</c:v>
                </c:pt>
                <c:pt idx="9">
                  <c:v>11261.378</c:v>
                </c:pt>
              </c:numCache>
            </c:numRef>
          </c:val>
        </c:ser>
        <c:ser>
          <c:idx val="8"/>
          <c:order val="8"/>
          <c:tx>
            <c:strRef>
              <c:f>SAMMANFATTNING!$Q$2:$Q$3</c:f>
              <c:strCache>
                <c:ptCount val="1"/>
                <c:pt idx="0">
                  <c:v>Tkr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SAMMANFATTNING!$A$4:$A$13</c:f>
              <c:strCache>
                <c:ptCount val="10"/>
                <c:pt idx="0">
                  <c:v>Botkyrka</c:v>
                </c:pt>
                <c:pt idx="1">
                  <c:v>Haninge</c:v>
                </c:pt>
                <c:pt idx="2">
                  <c:v>Huddinge</c:v>
                </c:pt>
                <c:pt idx="3">
                  <c:v>Nynäshamn</c:v>
                </c:pt>
                <c:pt idx="4">
                  <c:v>Salem</c:v>
                </c:pt>
                <c:pt idx="5">
                  <c:v>Södertälje</c:v>
                </c:pt>
                <c:pt idx="6">
                  <c:v>Nacka</c:v>
                </c:pt>
                <c:pt idx="7">
                  <c:v>Nykvarn</c:v>
                </c:pt>
                <c:pt idx="8">
                  <c:v>Värmdö</c:v>
                </c:pt>
                <c:pt idx="9">
                  <c:v>Tyresö</c:v>
                </c:pt>
              </c:strCache>
            </c:strRef>
          </c:cat>
          <c:val>
            <c:numRef>
              <c:f>SAMMANFATTNING!$Q$4:$Q$13</c:f>
              <c:numCache>
                <c:ptCount val="10"/>
                <c:pt idx="0">
                  <c:v>3577.246</c:v>
                </c:pt>
                <c:pt idx="1">
                  <c:v>2200.569</c:v>
                </c:pt>
                <c:pt idx="2">
                  <c:v>2684</c:v>
                </c:pt>
                <c:pt idx="3">
                  <c:v>423.541</c:v>
                </c:pt>
                <c:pt idx="4">
                  <c:v>382</c:v>
                </c:pt>
                <c:pt idx="5">
                  <c:v>3852</c:v>
                </c:pt>
                <c:pt idx="6">
                  <c:v>1891</c:v>
                </c:pt>
                <c:pt idx="7">
                  <c:v>559</c:v>
                </c:pt>
                <c:pt idx="8">
                  <c:v>1114.164</c:v>
                </c:pt>
                <c:pt idx="9">
                  <c:v>2118.368</c:v>
                </c:pt>
              </c:numCache>
            </c:numRef>
          </c:val>
        </c:ser>
        <c:ser>
          <c:idx val="9"/>
          <c:order val="9"/>
          <c:tx>
            <c:strRef>
              <c:f>SAMMANFATTNING!$B$2:$B$3</c:f>
              <c:strCache>
                <c:ptCount val="1"/>
                <c:pt idx="0">
                  <c:v>Tkr Egna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SAMMANFATTNING!$A$4:$A$13</c:f>
              <c:strCache>
                <c:ptCount val="10"/>
                <c:pt idx="0">
                  <c:v>Botkyrka</c:v>
                </c:pt>
                <c:pt idx="1">
                  <c:v>Haninge</c:v>
                </c:pt>
                <c:pt idx="2">
                  <c:v>Huddinge</c:v>
                </c:pt>
                <c:pt idx="3">
                  <c:v>Nynäshamn</c:v>
                </c:pt>
                <c:pt idx="4">
                  <c:v>Salem</c:v>
                </c:pt>
                <c:pt idx="5">
                  <c:v>Södertälje</c:v>
                </c:pt>
                <c:pt idx="6">
                  <c:v>Nacka</c:v>
                </c:pt>
                <c:pt idx="7">
                  <c:v>Nykvarn</c:v>
                </c:pt>
                <c:pt idx="8">
                  <c:v>Värmdö</c:v>
                </c:pt>
                <c:pt idx="9">
                  <c:v>Tyresö</c:v>
                </c:pt>
              </c:strCache>
            </c:strRef>
          </c:cat>
          <c:val>
            <c:numRef>
              <c:f>SAMMANFATTNING!$B$4:$B$13</c:f>
              <c:numCache>
                <c:ptCount val="10"/>
                <c:pt idx="0">
                  <c:v>170.06087919463087</c:v>
                </c:pt>
                <c:pt idx="1">
                  <c:v>202.24819702445996</c:v>
                </c:pt>
                <c:pt idx="2">
                  <c:v>168.62126245847176</c:v>
                </c:pt>
                <c:pt idx="3">
                  <c:v>174.8850833333333</c:v>
                </c:pt>
                <c:pt idx="4">
                  <c:v>211.450125</c:v>
                </c:pt>
                <c:pt idx="5">
                  <c:v>174.48648648648648</c:v>
                </c:pt>
                <c:pt idx="6">
                  <c:v>170.1184210526316</c:v>
                </c:pt>
                <c:pt idx="7">
                  <c:v>274.3333333333333</c:v>
                </c:pt>
                <c:pt idx="8">
                  <c:v>162.9128215767635</c:v>
                </c:pt>
                <c:pt idx="9">
                  <c:v>143.49758186397983</c:v>
                </c:pt>
              </c:numCache>
            </c:numRef>
          </c:val>
        </c:ser>
        <c:ser>
          <c:idx val="10"/>
          <c:order val="10"/>
          <c:tx>
            <c:strRef>
              <c:f>SAMMANFATTNING!$C$2:$C$3</c:f>
              <c:strCache>
                <c:ptCount val="1"/>
                <c:pt idx="0">
                  <c:v>Tkr Köp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SAMMANFATTNING!$A$4:$A$13</c:f>
              <c:strCache>
                <c:ptCount val="10"/>
                <c:pt idx="0">
                  <c:v>Botkyrka</c:v>
                </c:pt>
                <c:pt idx="1">
                  <c:v>Haninge</c:v>
                </c:pt>
                <c:pt idx="2">
                  <c:v>Huddinge</c:v>
                </c:pt>
                <c:pt idx="3">
                  <c:v>Nynäshamn</c:v>
                </c:pt>
                <c:pt idx="4">
                  <c:v>Salem</c:v>
                </c:pt>
                <c:pt idx="5">
                  <c:v>Södertälje</c:v>
                </c:pt>
                <c:pt idx="6">
                  <c:v>Nacka</c:v>
                </c:pt>
                <c:pt idx="7">
                  <c:v>Nykvarn</c:v>
                </c:pt>
                <c:pt idx="8">
                  <c:v>Värmdö</c:v>
                </c:pt>
                <c:pt idx="9">
                  <c:v>Tyresö</c:v>
                </c:pt>
              </c:strCache>
            </c:strRef>
          </c:cat>
          <c:val>
            <c:numRef>
              <c:f>SAMMANFATTNING!$C$4:$C$13</c:f>
              <c:numCache>
                <c:ptCount val="10"/>
                <c:pt idx="0">
                  <c:v>221.86745454545456</c:v>
                </c:pt>
                <c:pt idx="1">
                  <c:v>177.3741559238797</c:v>
                </c:pt>
                <c:pt idx="2">
                  <c:v>188.6572438162544</c:v>
                </c:pt>
                <c:pt idx="3">
                  <c:v>0</c:v>
                </c:pt>
                <c:pt idx="4">
                  <c:v>144.54545454545453</c:v>
                </c:pt>
                <c:pt idx="5">
                  <c:v>192.11817041177142</c:v>
                </c:pt>
                <c:pt idx="6">
                  <c:v>298.6470588235294</c:v>
                </c:pt>
                <c:pt idx="7">
                  <c:v>272.57142857142856</c:v>
                </c:pt>
                <c:pt idx="8">
                  <c:v>167.15288732394367</c:v>
                </c:pt>
                <c:pt idx="9">
                  <c:v>210.77742424242427</c:v>
                </c:pt>
              </c:numCache>
            </c:numRef>
          </c:val>
        </c:ser>
        <c:ser>
          <c:idx val="11"/>
          <c:order val="11"/>
          <c:tx>
            <c:strRef>
              <c:f>SAMMANFATTNING!$D$2:$D$3</c:f>
              <c:strCache>
                <c:ptCount val="1"/>
                <c:pt idx="0">
                  <c:v>Tkr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SAMMANFATTNING!$A$4:$A$13</c:f>
              <c:strCache>
                <c:ptCount val="10"/>
                <c:pt idx="0">
                  <c:v>Botkyrka</c:v>
                </c:pt>
                <c:pt idx="1">
                  <c:v>Haninge</c:v>
                </c:pt>
                <c:pt idx="2">
                  <c:v>Huddinge</c:v>
                </c:pt>
                <c:pt idx="3">
                  <c:v>Nynäshamn</c:v>
                </c:pt>
                <c:pt idx="4">
                  <c:v>Salem</c:v>
                </c:pt>
                <c:pt idx="5">
                  <c:v>Södertälje</c:v>
                </c:pt>
                <c:pt idx="6">
                  <c:v>Nacka</c:v>
                </c:pt>
                <c:pt idx="7">
                  <c:v>Nykvarn</c:v>
                </c:pt>
                <c:pt idx="8">
                  <c:v>Värmdö</c:v>
                </c:pt>
                <c:pt idx="9">
                  <c:v>Tyresö</c:v>
                </c:pt>
              </c:strCache>
            </c:strRef>
          </c:cat>
          <c:val>
            <c:numRef>
              <c:f>SAMMANFATTNING!$D$4:$D$13</c:f>
              <c:numCache>
                <c:ptCount val="10"/>
                <c:pt idx="0">
                  <c:v>179.4543791208791</c:v>
                </c:pt>
                <c:pt idx="1">
                  <c:v>199.25249889102471</c:v>
                </c:pt>
                <c:pt idx="2">
                  <c:v>172.43443174176193</c:v>
                </c:pt>
                <c:pt idx="3">
                  <c:v>174.8850833333333</c:v>
                </c:pt>
                <c:pt idx="4">
                  <c:v>184.19266666666667</c:v>
                </c:pt>
                <c:pt idx="5">
                  <c:v>182.26707605577087</c:v>
                </c:pt>
                <c:pt idx="6">
                  <c:v>193.61290322580646</c:v>
                </c:pt>
                <c:pt idx="7">
                  <c:v>273.6842105263158</c:v>
                </c:pt>
                <c:pt idx="8">
                  <c:v>164.48485639686686</c:v>
                </c:pt>
                <c:pt idx="9">
                  <c:v>170.3688048411498</c:v>
                </c:pt>
              </c:numCache>
            </c:numRef>
          </c:val>
        </c:ser>
        <c:ser>
          <c:idx val="12"/>
          <c:order val="12"/>
          <c:tx>
            <c:strRef>
              <c:f>SAMMANFATTNING!$E$2:$E$3</c:f>
              <c:strCache>
                <c:ptCount val="1"/>
                <c:pt idx="0">
                  <c:v>Tkr Resor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SAMMANFATTNING!$A$4:$A$13</c:f>
              <c:strCache>
                <c:ptCount val="10"/>
                <c:pt idx="0">
                  <c:v>Botkyrka</c:v>
                </c:pt>
                <c:pt idx="1">
                  <c:v>Haninge</c:v>
                </c:pt>
                <c:pt idx="2">
                  <c:v>Huddinge</c:v>
                </c:pt>
                <c:pt idx="3">
                  <c:v>Nynäshamn</c:v>
                </c:pt>
                <c:pt idx="4">
                  <c:v>Salem</c:v>
                </c:pt>
                <c:pt idx="5">
                  <c:v>Södertälje</c:v>
                </c:pt>
                <c:pt idx="6">
                  <c:v>Nacka</c:v>
                </c:pt>
                <c:pt idx="7">
                  <c:v>Nykvarn</c:v>
                </c:pt>
                <c:pt idx="8">
                  <c:v>Värmdö</c:v>
                </c:pt>
                <c:pt idx="9">
                  <c:v>Tyresö</c:v>
                </c:pt>
              </c:strCache>
            </c:strRef>
          </c:cat>
          <c:val>
            <c:numRef>
              <c:f>SAMMANFATTNING!$E$4:$E$13</c:f>
              <c:numCache>
                <c:ptCount val="10"/>
                <c:pt idx="0">
                  <c:v>19.655197802197804</c:v>
                </c:pt>
                <c:pt idx="1">
                  <c:v>16.269177879639216</c:v>
                </c:pt>
                <c:pt idx="2">
                  <c:v>18.0497646267653</c:v>
                </c:pt>
                <c:pt idx="3">
                  <c:v>7.0590166666666665</c:v>
                </c:pt>
                <c:pt idx="4">
                  <c:v>14.148148148148149</c:v>
                </c:pt>
                <c:pt idx="5">
                  <c:v>19.388936427241152</c:v>
                </c:pt>
                <c:pt idx="6">
                  <c:v>20.333333333333332</c:v>
                </c:pt>
                <c:pt idx="7">
                  <c:v>29.42105263157895</c:v>
                </c:pt>
                <c:pt idx="8">
                  <c:v>29.090443864229766</c:v>
                </c:pt>
                <c:pt idx="9">
                  <c:v>32.04792738275341</c:v>
                </c:pt>
              </c:numCache>
            </c:numRef>
          </c:val>
        </c:ser>
        <c:ser>
          <c:idx val="13"/>
          <c:order val="1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ser>
          <c:idx val="14"/>
          <c:order val="1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ser>
          <c:idx val="15"/>
          <c:order val="1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overlap val="100"/>
        <c:axId val="17609751"/>
        <c:axId val="24270032"/>
      </c:barChart>
      <c:catAx>
        <c:axId val="17609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70032"/>
        <c:crosses val="autoZero"/>
        <c:auto val="1"/>
        <c:lblOffset val="100"/>
        <c:noMultiLvlLbl val="0"/>
      </c:catAx>
      <c:valAx>
        <c:axId val="242700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09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'DAGL VERKSAMHET'!$H$66</c:f>
              <c:strCache>
                <c:ptCount val="1"/>
                <c:pt idx="0">
                  <c:v>Södertälje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'DAGL VERKSAMHET'!$B$68:$B$72</c:f>
              <c:strCache>
                <c:ptCount val="5"/>
                <c:pt idx="0">
                  <c:v>Nivå 1</c:v>
                </c:pt>
                <c:pt idx="1">
                  <c:v>Nivå 2</c:v>
                </c:pt>
                <c:pt idx="2">
                  <c:v>Nivå 3</c:v>
                </c:pt>
                <c:pt idx="3">
                  <c:v>Nivå 4</c:v>
                </c:pt>
                <c:pt idx="4">
                  <c:v>Nivå 5</c:v>
                </c:pt>
              </c:strCache>
            </c:strRef>
          </c:cat>
          <c:val>
            <c:numRef>
              <c:f>'DAGL VERKSAMHET'!$H$68:$H$72</c:f>
              <c:numCache>
                <c:ptCount val="5"/>
                <c:pt idx="0">
                  <c:v>70.5</c:v>
                </c:pt>
                <c:pt idx="1">
                  <c:v>43.5</c:v>
                </c:pt>
                <c:pt idx="2">
                  <c:v>40</c:v>
                </c:pt>
                <c:pt idx="3">
                  <c:v>29.67</c:v>
                </c:pt>
                <c:pt idx="4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'DAGL VERKSAMHET'!$I$66</c:f>
              <c:strCache>
                <c:ptCount val="1"/>
                <c:pt idx="0">
                  <c:v>Nacka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'DAGL VERKSAMHET'!$B$68:$B$73</c:f>
              <c:strCache>
                <c:ptCount val="6"/>
                <c:pt idx="0">
                  <c:v>Nivå 1</c:v>
                </c:pt>
                <c:pt idx="1">
                  <c:v>Nivå 2</c:v>
                </c:pt>
                <c:pt idx="2">
                  <c:v>Nivå 3</c:v>
                </c:pt>
                <c:pt idx="3">
                  <c:v>Nivå 4</c:v>
                </c:pt>
                <c:pt idx="4">
                  <c:v>Nivå 5</c:v>
                </c:pt>
                <c:pt idx="5">
                  <c:v>Ej nivå</c:v>
                </c:pt>
              </c:strCache>
            </c:strRef>
          </c:cat>
          <c:val>
            <c:numRef>
              <c:f>'DAGL VERKSAMHET'!$I$68:$I$73</c:f>
              <c:numCache>
                <c:ptCount val="6"/>
                <c:pt idx="0">
                  <c:v>14</c:v>
                </c:pt>
                <c:pt idx="1">
                  <c:v>17</c:v>
                </c:pt>
                <c:pt idx="2">
                  <c:v>19</c:v>
                </c:pt>
                <c:pt idx="3">
                  <c:v>13</c:v>
                </c:pt>
                <c:pt idx="4">
                  <c:v>13</c:v>
                </c:pt>
                <c:pt idx="5">
                  <c:v>17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'DAGL VERKSAMHET'!$J$66</c:f>
              <c:strCache>
                <c:ptCount val="1"/>
                <c:pt idx="0">
                  <c:v>Nykvarn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'DAGL VERKSAMHET'!$B$68:$B$72</c:f>
              <c:strCache>
                <c:ptCount val="5"/>
                <c:pt idx="0">
                  <c:v>Nivå 1</c:v>
                </c:pt>
                <c:pt idx="1">
                  <c:v>Nivå 2</c:v>
                </c:pt>
                <c:pt idx="2">
                  <c:v>Nivå 3</c:v>
                </c:pt>
                <c:pt idx="3">
                  <c:v>Nivå 4</c:v>
                </c:pt>
                <c:pt idx="4">
                  <c:v>Nivå 5</c:v>
                </c:pt>
              </c:strCache>
            </c:strRef>
          </c:cat>
          <c:val>
            <c:numRef>
              <c:f>'DAGL VERKSAMHET'!$J$68:$J$72</c:f>
              <c:numCache>
                <c:ptCount val="5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'DAGL VERKSAMHET'!$K$66</c:f>
              <c:strCache>
                <c:ptCount val="1"/>
                <c:pt idx="0">
                  <c:v>Värmdö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'DAGL VERKSAMHET'!$B$68:$B$72</c:f>
              <c:strCache>
                <c:ptCount val="5"/>
                <c:pt idx="0">
                  <c:v>Nivå 1</c:v>
                </c:pt>
                <c:pt idx="1">
                  <c:v>Nivå 2</c:v>
                </c:pt>
                <c:pt idx="2">
                  <c:v>Nivå 3</c:v>
                </c:pt>
                <c:pt idx="3">
                  <c:v>Nivå 4</c:v>
                </c:pt>
                <c:pt idx="4">
                  <c:v>Nivå 5</c:v>
                </c:pt>
              </c:strCache>
            </c:strRef>
          </c:cat>
          <c:val>
            <c:numRef>
              <c:f>'DAGL VERKSAMHET'!$K$68:$K$72</c:f>
              <c:numCache>
                <c:ptCount val="5"/>
                <c:pt idx="0">
                  <c:v>9</c:v>
                </c:pt>
                <c:pt idx="1">
                  <c:v>8.2</c:v>
                </c:pt>
                <c:pt idx="2">
                  <c:v>8.4</c:v>
                </c:pt>
                <c:pt idx="3">
                  <c:v>6.4</c:v>
                </c:pt>
                <c:pt idx="4">
                  <c:v>6.3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'DAGL VERKSAMHET'!$L$66</c:f>
              <c:strCache>
                <c:ptCount val="1"/>
                <c:pt idx="0">
                  <c:v>Tyresö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'DAGL VERKSAMHET'!$B$68:$B$72</c:f>
              <c:strCache>
                <c:ptCount val="5"/>
                <c:pt idx="0">
                  <c:v>Nivå 1</c:v>
                </c:pt>
                <c:pt idx="1">
                  <c:v>Nivå 2</c:v>
                </c:pt>
                <c:pt idx="2">
                  <c:v>Nivå 3</c:v>
                </c:pt>
                <c:pt idx="3">
                  <c:v>Nivå 4</c:v>
                </c:pt>
                <c:pt idx="4">
                  <c:v>Nivå 5</c:v>
                </c:pt>
              </c:strCache>
            </c:strRef>
          </c:cat>
          <c:val>
            <c:numRef>
              <c:f>'DAGL VERKSAMHET'!$L$68:$L$72</c:f>
              <c:numCache>
                <c:ptCount val="5"/>
                <c:pt idx="0">
                  <c:v>21.8</c:v>
                </c:pt>
                <c:pt idx="1">
                  <c:v>11.8</c:v>
                </c:pt>
                <c:pt idx="2">
                  <c:v>13.6</c:v>
                </c:pt>
                <c:pt idx="3">
                  <c:v>10.9</c:v>
                </c:pt>
                <c:pt idx="4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ANTAL PLATSER PER NIVÅ - TOTALT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'DAGL VERKSAMHET'!$B$68:$B$73</c:f>
              <c:strCache/>
            </c:strRef>
          </c:cat>
          <c:val>
            <c:numRef>
              <c:f>'DAGL VERKSAMHET'!$M$68:$M$73</c:f>
            </c:numRef>
          </c:val>
        </c:ser>
        <c:axId val="28607987"/>
        <c:axId val="56145292"/>
      </c:barChart>
      <c:catAx>
        <c:axId val="28607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45292"/>
        <c:crosses val="autoZero"/>
        <c:auto val="1"/>
        <c:lblOffset val="100"/>
        <c:noMultiLvlLbl val="0"/>
      </c:catAx>
      <c:valAx>
        <c:axId val="561452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07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NIVÅ 1</a:t>
            </a:r>
          </a:p>
        </c:rich>
      </c:tx>
      <c:layout>
        <c:manualLayout>
          <c:xMode val="factor"/>
          <c:yMode val="factor"/>
          <c:x val="-0.0705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14"/>
          <c:w val="0.7925"/>
          <c:h val="0.7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'DAGL VERKSAMHET'!$B$40</c:f>
              <c:strCache>
                <c:ptCount val="1"/>
                <c:pt idx="0">
                  <c:v>Personalkost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'DAGL VERKSAMHET'!$C$39:$L$39</c:f>
              <c:strCache>
                <c:ptCount val="10"/>
                <c:pt idx="0">
                  <c:v>Botkyrka </c:v>
                </c:pt>
                <c:pt idx="1">
                  <c:v>Haninge </c:v>
                </c:pt>
                <c:pt idx="2">
                  <c:v>Huddinge</c:v>
                </c:pt>
                <c:pt idx="3">
                  <c:v>Nynäshamn</c:v>
                </c:pt>
                <c:pt idx="4">
                  <c:v>Salem </c:v>
                </c:pt>
                <c:pt idx="5">
                  <c:v>Södertälje</c:v>
                </c:pt>
                <c:pt idx="6">
                  <c:v>Nacka</c:v>
                </c:pt>
                <c:pt idx="7">
                  <c:v>Nykvarn</c:v>
                </c:pt>
                <c:pt idx="8">
                  <c:v>Värmdö</c:v>
                </c:pt>
                <c:pt idx="9">
                  <c:v>Tyresö</c:v>
                </c:pt>
              </c:strCache>
            </c:strRef>
          </c:cat>
          <c:val>
            <c:numRef>
              <c:f>'DAGL VERKSAMHET'!$C$40:$L$40</c:f>
              <c:numCache>
                <c:ptCount val="10"/>
                <c:pt idx="0">
                  <c:v>44736.56453110492</c:v>
                </c:pt>
                <c:pt idx="1">
                  <c:v>54183.21054672353</c:v>
                </c:pt>
                <c:pt idx="2">
                  <c:v>49873.81703470032</c:v>
                </c:pt>
                <c:pt idx="3">
                  <c:v>51010.62103929024</c:v>
                </c:pt>
                <c:pt idx="4">
                  <c:v>56868.89344262295</c:v>
                </c:pt>
                <c:pt idx="5">
                  <c:v>65352.91538798773</c:v>
                </c:pt>
                <c:pt idx="6">
                  <c:v>33436.04108309991</c:v>
                </c:pt>
                <c:pt idx="7">
                  <c:v>41623.56321839081</c:v>
                </c:pt>
                <c:pt idx="8">
                  <c:v>45625.20522955305</c:v>
                </c:pt>
                <c:pt idx="9">
                  <c:v>42387.23890339425</c:v>
                </c:pt>
              </c:numCache>
            </c:numRef>
          </c:val>
        </c:ser>
        <c:ser>
          <c:idx val="1"/>
          <c:order val="1"/>
          <c:tx>
            <c:strRef>
              <c:f>'DAGL VERKSAMHET'!$B$46</c:f>
              <c:strCache>
                <c:ptCount val="1"/>
                <c:pt idx="0">
                  <c:v>Lokal/övrigkost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'DAGL VERKSAMHET'!$C$39:$L$39</c:f>
              <c:strCache>
                <c:ptCount val="10"/>
                <c:pt idx="0">
                  <c:v>Botkyrka </c:v>
                </c:pt>
                <c:pt idx="1">
                  <c:v>Haninge </c:v>
                </c:pt>
                <c:pt idx="2">
                  <c:v>Huddinge</c:v>
                </c:pt>
                <c:pt idx="3">
                  <c:v>Nynäshamn</c:v>
                </c:pt>
                <c:pt idx="4">
                  <c:v>Salem </c:v>
                </c:pt>
                <c:pt idx="5">
                  <c:v>Södertälje</c:v>
                </c:pt>
                <c:pt idx="6">
                  <c:v>Nacka</c:v>
                </c:pt>
                <c:pt idx="7">
                  <c:v>Nykvarn</c:v>
                </c:pt>
                <c:pt idx="8">
                  <c:v>Värmdö</c:v>
                </c:pt>
                <c:pt idx="9">
                  <c:v>Tyresö</c:v>
                </c:pt>
              </c:strCache>
            </c:strRef>
          </c:cat>
          <c:val>
            <c:numRef>
              <c:f>'DAGL VERKSAMHET'!$C$46:$L$46</c:f>
              <c:numCache>
                <c:ptCount val="10"/>
                <c:pt idx="0">
                  <c:v>40715.161073825504</c:v>
                </c:pt>
                <c:pt idx="1">
                  <c:v>33110.22946961419</c:v>
                </c:pt>
                <c:pt idx="2">
                  <c:v>37308.97009966777</c:v>
                </c:pt>
                <c:pt idx="3">
                  <c:v>40727.15</c:v>
                </c:pt>
                <c:pt idx="4">
                  <c:v>38000</c:v>
                </c:pt>
                <c:pt idx="5">
                  <c:v>40189.18918918919</c:v>
                </c:pt>
                <c:pt idx="6">
                  <c:v>75881.57894736843</c:v>
                </c:pt>
                <c:pt idx="7">
                  <c:v>32916.666666666664</c:v>
                </c:pt>
                <c:pt idx="8">
                  <c:v>38380.622406639006</c:v>
                </c:pt>
                <c:pt idx="9">
                  <c:v>45355.64231738035</c:v>
                </c:pt>
              </c:numCache>
            </c:numRef>
          </c:val>
        </c:ser>
        <c:overlap val="100"/>
        <c:axId val="35545581"/>
        <c:axId val="51474774"/>
      </c:barChart>
      <c:catAx>
        <c:axId val="35545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74774"/>
        <c:crosses val="autoZero"/>
        <c:auto val="1"/>
        <c:lblOffset val="100"/>
        <c:noMultiLvlLbl val="0"/>
      </c:catAx>
      <c:valAx>
        <c:axId val="514747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545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NIVÅ 2</a:t>
            </a:r>
          </a:p>
        </c:rich>
      </c:tx>
      <c:layout>
        <c:manualLayout>
          <c:xMode val="factor"/>
          <c:yMode val="factor"/>
          <c:x val="-0.0515"/>
          <c:y val="0.07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365"/>
          <c:w val="0.79275"/>
          <c:h val="0.70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'DAGL VERKSAMHET'!$B$41</c:f>
              <c:strCache>
                <c:ptCount val="1"/>
                <c:pt idx="0">
                  <c:v>Personalkost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'DAGL VERKSAMHET'!$C$39:$L$39</c:f>
              <c:strCache>
                <c:ptCount val="10"/>
                <c:pt idx="0">
                  <c:v>Botkyrka </c:v>
                </c:pt>
                <c:pt idx="1">
                  <c:v>Haninge </c:v>
                </c:pt>
                <c:pt idx="2">
                  <c:v>Huddinge</c:v>
                </c:pt>
                <c:pt idx="3">
                  <c:v>Nynäshamn</c:v>
                </c:pt>
                <c:pt idx="4">
                  <c:v>Salem </c:v>
                </c:pt>
                <c:pt idx="5">
                  <c:v>Södertälje</c:v>
                </c:pt>
                <c:pt idx="6">
                  <c:v>Nacka</c:v>
                </c:pt>
                <c:pt idx="7">
                  <c:v>Nykvarn</c:v>
                </c:pt>
                <c:pt idx="8">
                  <c:v>Värmdö</c:v>
                </c:pt>
                <c:pt idx="9">
                  <c:v>Tyresö</c:v>
                </c:pt>
              </c:strCache>
            </c:strRef>
          </c:cat>
          <c:val>
            <c:numRef>
              <c:f>'DAGL VERKSAMHET'!$C$41:$L$41</c:f>
              <c:numCache>
                <c:ptCount val="10"/>
                <c:pt idx="0">
                  <c:v>71578.50324976788</c:v>
                </c:pt>
                <c:pt idx="1">
                  <c:v>86693.13687475765</c:v>
                </c:pt>
                <c:pt idx="2">
                  <c:v>79798.10725552052</c:v>
                </c:pt>
                <c:pt idx="3">
                  <c:v>81616.99366286439</c:v>
                </c:pt>
                <c:pt idx="4">
                  <c:v>90990.22950819673</c:v>
                </c:pt>
                <c:pt idx="5">
                  <c:v>104564.66462078037</c:v>
                </c:pt>
                <c:pt idx="6">
                  <c:v>53497.66573295986</c:v>
                </c:pt>
                <c:pt idx="7">
                  <c:v>66597.7011494253</c:v>
                </c:pt>
                <c:pt idx="8">
                  <c:v>73000.32836728489</c:v>
                </c:pt>
                <c:pt idx="9">
                  <c:v>67819.5822454308</c:v>
                </c:pt>
              </c:numCache>
            </c:numRef>
          </c:val>
        </c:ser>
        <c:ser>
          <c:idx val="1"/>
          <c:order val="1"/>
          <c:tx>
            <c:strRef>
              <c:f>'DAGL VERKSAMHET'!$B$46</c:f>
              <c:strCache>
                <c:ptCount val="1"/>
                <c:pt idx="0">
                  <c:v>Lokal/övrigkost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'DAGL VERKSAMHET'!$C$39:$L$39</c:f>
              <c:strCache>
                <c:ptCount val="10"/>
                <c:pt idx="0">
                  <c:v>Botkyrka </c:v>
                </c:pt>
                <c:pt idx="1">
                  <c:v>Haninge </c:v>
                </c:pt>
                <c:pt idx="2">
                  <c:v>Huddinge</c:v>
                </c:pt>
                <c:pt idx="3">
                  <c:v>Nynäshamn</c:v>
                </c:pt>
                <c:pt idx="4">
                  <c:v>Salem </c:v>
                </c:pt>
                <c:pt idx="5">
                  <c:v>Södertälje</c:v>
                </c:pt>
                <c:pt idx="6">
                  <c:v>Nacka</c:v>
                </c:pt>
                <c:pt idx="7">
                  <c:v>Nykvarn</c:v>
                </c:pt>
                <c:pt idx="8">
                  <c:v>Värmdö</c:v>
                </c:pt>
                <c:pt idx="9">
                  <c:v>Tyresö</c:v>
                </c:pt>
              </c:strCache>
            </c:strRef>
          </c:cat>
          <c:val>
            <c:numRef>
              <c:f>'DAGL VERKSAMHET'!$C$46:$L$46</c:f>
              <c:numCache>
                <c:ptCount val="10"/>
                <c:pt idx="0">
                  <c:v>40715.161073825504</c:v>
                </c:pt>
                <c:pt idx="1">
                  <c:v>33110.22946961419</c:v>
                </c:pt>
                <c:pt idx="2">
                  <c:v>37308.97009966777</c:v>
                </c:pt>
                <c:pt idx="3">
                  <c:v>40727.15</c:v>
                </c:pt>
                <c:pt idx="4">
                  <c:v>38000</c:v>
                </c:pt>
                <c:pt idx="5">
                  <c:v>40189.18918918919</c:v>
                </c:pt>
                <c:pt idx="6">
                  <c:v>75881.57894736843</c:v>
                </c:pt>
                <c:pt idx="7">
                  <c:v>32916.666666666664</c:v>
                </c:pt>
                <c:pt idx="8">
                  <c:v>38380.622406639006</c:v>
                </c:pt>
                <c:pt idx="9">
                  <c:v>45355.64231738035</c:v>
                </c:pt>
              </c:numCache>
            </c:numRef>
          </c:val>
        </c:ser>
        <c:overlap val="100"/>
        <c:axId val="60619783"/>
        <c:axId val="8707136"/>
      </c:barChart>
      <c:catAx>
        <c:axId val="6061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07136"/>
        <c:crosses val="autoZero"/>
        <c:auto val="1"/>
        <c:lblOffset val="100"/>
        <c:noMultiLvlLbl val="0"/>
      </c:catAx>
      <c:valAx>
        <c:axId val="87071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19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NIVÅ 3</a:t>
            </a:r>
          </a:p>
        </c:rich>
      </c:tx>
      <c:layout>
        <c:manualLayout>
          <c:xMode val="factor"/>
          <c:yMode val="factor"/>
          <c:x val="-0.03775"/>
          <c:y val="0.03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18"/>
          <c:w val="0.792"/>
          <c:h val="0.72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'DAGL VERKSAMHET'!$B$42</c:f>
              <c:strCache>
                <c:ptCount val="1"/>
                <c:pt idx="0">
                  <c:v>Personalkost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'DAGL VERKSAMHET'!$C$39:$L$39</c:f>
              <c:strCache>
                <c:ptCount val="10"/>
                <c:pt idx="0">
                  <c:v>Botkyrka </c:v>
                </c:pt>
                <c:pt idx="1">
                  <c:v>Haninge </c:v>
                </c:pt>
                <c:pt idx="2">
                  <c:v>Huddinge</c:v>
                </c:pt>
                <c:pt idx="3">
                  <c:v>Nynäshamn</c:v>
                </c:pt>
                <c:pt idx="4">
                  <c:v>Salem </c:v>
                </c:pt>
                <c:pt idx="5">
                  <c:v>Södertälje</c:v>
                </c:pt>
                <c:pt idx="6">
                  <c:v>Nacka</c:v>
                </c:pt>
                <c:pt idx="7">
                  <c:v>Nykvarn</c:v>
                </c:pt>
                <c:pt idx="8">
                  <c:v>Värmdö</c:v>
                </c:pt>
                <c:pt idx="9">
                  <c:v>Tyresö</c:v>
                </c:pt>
              </c:strCache>
            </c:strRef>
          </c:cat>
          <c:val>
            <c:numRef>
              <c:f>'DAGL VERKSAMHET'!$C$42:$L$42</c:f>
              <c:numCache>
                <c:ptCount val="10"/>
                <c:pt idx="0">
                  <c:v>107367.75487465182</c:v>
                </c:pt>
                <c:pt idx="1">
                  <c:v>130039.70531213647</c:v>
                </c:pt>
                <c:pt idx="2">
                  <c:v>119697.16088328075</c:v>
                </c:pt>
                <c:pt idx="3">
                  <c:v>122425.49049429658</c:v>
                </c:pt>
                <c:pt idx="4">
                  <c:v>136485.34426229508</c:v>
                </c:pt>
                <c:pt idx="5">
                  <c:v>156846.99693117055</c:v>
                </c:pt>
                <c:pt idx="6">
                  <c:v>80246.49859943979</c:v>
                </c:pt>
                <c:pt idx="7">
                  <c:v>99896.55172413794</c:v>
                </c:pt>
                <c:pt idx="8">
                  <c:v>109500.49255092732</c:v>
                </c:pt>
                <c:pt idx="9">
                  <c:v>101729.3733681462</c:v>
                </c:pt>
              </c:numCache>
            </c:numRef>
          </c:val>
        </c:ser>
        <c:ser>
          <c:idx val="1"/>
          <c:order val="1"/>
          <c:tx>
            <c:strRef>
              <c:f>'DAGL VERKSAMHET'!$B$46</c:f>
              <c:strCache>
                <c:ptCount val="1"/>
                <c:pt idx="0">
                  <c:v>Lokal/övrigkost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'DAGL VERKSAMHET'!$C$39:$L$39</c:f>
              <c:strCache>
                <c:ptCount val="10"/>
                <c:pt idx="0">
                  <c:v>Botkyrka </c:v>
                </c:pt>
                <c:pt idx="1">
                  <c:v>Haninge </c:v>
                </c:pt>
                <c:pt idx="2">
                  <c:v>Huddinge</c:v>
                </c:pt>
                <c:pt idx="3">
                  <c:v>Nynäshamn</c:v>
                </c:pt>
                <c:pt idx="4">
                  <c:v>Salem </c:v>
                </c:pt>
                <c:pt idx="5">
                  <c:v>Södertälje</c:v>
                </c:pt>
                <c:pt idx="6">
                  <c:v>Nacka</c:v>
                </c:pt>
                <c:pt idx="7">
                  <c:v>Nykvarn</c:v>
                </c:pt>
                <c:pt idx="8">
                  <c:v>Värmdö</c:v>
                </c:pt>
                <c:pt idx="9">
                  <c:v>Tyresö</c:v>
                </c:pt>
              </c:strCache>
            </c:strRef>
          </c:cat>
          <c:val>
            <c:numRef>
              <c:f>'DAGL VERKSAMHET'!$C$46:$L$46</c:f>
              <c:numCache>
                <c:ptCount val="10"/>
                <c:pt idx="0">
                  <c:v>40715.161073825504</c:v>
                </c:pt>
                <c:pt idx="1">
                  <c:v>33110.22946961419</c:v>
                </c:pt>
                <c:pt idx="2">
                  <c:v>37308.97009966777</c:v>
                </c:pt>
                <c:pt idx="3">
                  <c:v>40727.15</c:v>
                </c:pt>
                <c:pt idx="4">
                  <c:v>38000</c:v>
                </c:pt>
                <c:pt idx="5">
                  <c:v>40189.18918918919</c:v>
                </c:pt>
                <c:pt idx="6">
                  <c:v>75881.57894736843</c:v>
                </c:pt>
                <c:pt idx="7">
                  <c:v>32916.666666666664</c:v>
                </c:pt>
                <c:pt idx="8">
                  <c:v>38380.622406639006</c:v>
                </c:pt>
                <c:pt idx="9">
                  <c:v>45355.64231738035</c:v>
                </c:pt>
              </c:numCache>
            </c:numRef>
          </c:val>
        </c:ser>
        <c:overlap val="100"/>
        <c:axId val="11255361"/>
        <c:axId val="34189386"/>
      </c:barChart>
      <c:catAx>
        <c:axId val="1125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89386"/>
        <c:crosses val="autoZero"/>
        <c:auto val="1"/>
        <c:lblOffset val="100"/>
        <c:noMultiLvlLbl val="0"/>
      </c:catAx>
      <c:valAx>
        <c:axId val="341893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55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NIVÅ 4</a:t>
            </a:r>
          </a:p>
        </c:rich>
      </c:tx>
      <c:layout>
        <c:manualLayout>
          <c:xMode val="factor"/>
          <c:yMode val="factor"/>
          <c:x val="-0.02425"/>
          <c:y val="0.06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"/>
          <c:w val="0.7925"/>
          <c:h val="0.75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'DAGL VERKSAMHET'!$B$43</c:f>
              <c:strCache>
                <c:ptCount val="1"/>
                <c:pt idx="0">
                  <c:v>Personalkost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'DAGL VERKSAMHET'!$C$39:$L$39</c:f>
              <c:strCache>
                <c:ptCount val="10"/>
                <c:pt idx="0">
                  <c:v>Botkyrka </c:v>
                </c:pt>
                <c:pt idx="1">
                  <c:v>Haninge </c:v>
                </c:pt>
                <c:pt idx="2">
                  <c:v>Huddinge</c:v>
                </c:pt>
                <c:pt idx="3">
                  <c:v>Nynäshamn</c:v>
                </c:pt>
                <c:pt idx="4">
                  <c:v>Salem </c:v>
                </c:pt>
                <c:pt idx="5">
                  <c:v>Södertälje</c:v>
                </c:pt>
                <c:pt idx="6">
                  <c:v>Nacka</c:v>
                </c:pt>
                <c:pt idx="7">
                  <c:v>Nykvarn</c:v>
                </c:pt>
                <c:pt idx="8">
                  <c:v>Värmdö</c:v>
                </c:pt>
                <c:pt idx="9">
                  <c:v>Tyresö</c:v>
                </c:pt>
              </c:strCache>
            </c:strRef>
          </c:cat>
          <c:val>
            <c:numRef>
              <c:f>'DAGL VERKSAMHET'!$C$43:$L$43</c:f>
              <c:numCache>
                <c:ptCount val="10"/>
                <c:pt idx="0">
                  <c:v>178946.2581244197</c:v>
                </c:pt>
                <c:pt idx="1">
                  <c:v>216732.84218689412</c:v>
                </c:pt>
                <c:pt idx="2">
                  <c:v>199495.26813880127</c:v>
                </c:pt>
                <c:pt idx="3">
                  <c:v>204042.48415716097</c:v>
                </c:pt>
                <c:pt idx="4">
                  <c:v>227475.5737704918</c:v>
                </c:pt>
                <c:pt idx="5">
                  <c:v>261411.6615519509</c:v>
                </c:pt>
                <c:pt idx="6">
                  <c:v>133744.16433239964</c:v>
                </c:pt>
                <c:pt idx="7">
                  <c:v>166494.25287356324</c:v>
                </c:pt>
                <c:pt idx="8">
                  <c:v>182500.8209182122</c:v>
                </c:pt>
                <c:pt idx="9">
                  <c:v>169548.955613577</c:v>
                </c:pt>
              </c:numCache>
            </c:numRef>
          </c:val>
        </c:ser>
        <c:ser>
          <c:idx val="1"/>
          <c:order val="1"/>
          <c:tx>
            <c:strRef>
              <c:f>'DAGL VERKSAMHET'!$B$46</c:f>
              <c:strCache>
                <c:ptCount val="1"/>
                <c:pt idx="0">
                  <c:v>Lokal/övrigkost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'DAGL VERKSAMHET'!$C$39:$L$39</c:f>
              <c:strCache>
                <c:ptCount val="10"/>
                <c:pt idx="0">
                  <c:v>Botkyrka </c:v>
                </c:pt>
                <c:pt idx="1">
                  <c:v>Haninge </c:v>
                </c:pt>
                <c:pt idx="2">
                  <c:v>Huddinge</c:v>
                </c:pt>
                <c:pt idx="3">
                  <c:v>Nynäshamn</c:v>
                </c:pt>
                <c:pt idx="4">
                  <c:v>Salem </c:v>
                </c:pt>
                <c:pt idx="5">
                  <c:v>Södertälje</c:v>
                </c:pt>
                <c:pt idx="6">
                  <c:v>Nacka</c:v>
                </c:pt>
                <c:pt idx="7">
                  <c:v>Nykvarn</c:v>
                </c:pt>
                <c:pt idx="8">
                  <c:v>Värmdö</c:v>
                </c:pt>
                <c:pt idx="9">
                  <c:v>Tyresö</c:v>
                </c:pt>
              </c:strCache>
            </c:strRef>
          </c:cat>
          <c:val>
            <c:numRef>
              <c:f>'DAGL VERKSAMHET'!$C$46:$L$46</c:f>
              <c:numCache>
                <c:ptCount val="10"/>
                <c:pt idx="0">
                  <c:v>40715.161073825504</c:v>
                </c:pt>
                <c:pt idx="1">
                  <c:v>33110.22946961419</c:v>
                </c:pt>
                <c:pt idx="2">
                  <c:v>37308.97009966777</c:v>
                </c:pt>
                <c:pt idx="3">
                  <c:v>40727.15</c:v>
                </c:pt>
                <c:pt idx="4">
                  <c:v>38000</c:v>
                </c:pt>
                <c:pt idx="5">
                  <c:v>40189.18918918919</c:v>
                </c:pt>
                <c:pt idx="6">
                  <c:v>75881.57894736843</c:v>
                </c:pt>
                <c:pt idx="7">
                  <c:v>32916.666666666664</c:v>
                </c:pt>
                <c:pt idx="8">
                  <c:v>38380.622406639006</c:v>
                </c:pt>
                <c:pt idx="9">
                  <c:v>45355.64231738035</c:v>
                </c:pt>
              </c:numCache>
            </c:numRef>
          </c:val>
        </c:ser>
        <c:overlap val="100"/>
        <c:axId val="39269019"/>
        <c:axId val="17876852"/>
      </c:barChart>
      <c:catAx>
        <c:axId val="39269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76852"/>
        <c:crosses val="autoZero"/>
        <c:auto val="1"/>
        <c:lblOffset val="100"/>
        <c:noMultiLvlLbl val="0"/>
      </c:catAx>
      <c:valAx>
        <c:axId val="178768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69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Antal pl Köp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SAMMANFATTNING!$H$2:$H$3</c:f>
              <c:strCache>
                <c:ptCount val="1"/>
                <c:pt idx="0">
                  <c:v>Pl Köp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SAMMANFATTNING!$A$4:$A$13</c:f>
              <c:strCache>
                <c:ptCount val="10"/>
                <c:pt idx="0">
                  <c:v>Botkyrka</c:v>
                </c:pt>
                <c:pt idx="1">
                  <c:v>Haninge</c:v>
                </c:pt>
                <c:pt idx="2">
                  <c:v>Huddinge</c:v>
                </c:pt>
                <c:pt idx="3">
                  <c:v>Nynäshamn</c:v>
                </c:pt>
                <c:pt idx="4">
                  <c:v>Salem</c:v>
                </c:pt>
                <c:pt idx="5">
                  <c:v>Södertälje</c:v>
                </c:pt>
                <c:pt idx="6">
                  <c:v>Nacka</c:v>
                </c:pt>
                <c:pt idx="7">
                  <c:v>Nykvarn</c:v>
                </c:pt>
                <c:pt idx="8">
                  <c:v>Värmdö</c:v>
                </c:pt>
                <c:pt idx="9">
                  <c:v>Tyresö</c:v>
                </c:pt>
              </c:strCache>
            </c:strRef>
          </c:cat>
          <c:val>
            <c:numRef>
              <c:f>SAMMANFATTNING!$H$4:$H$13</c:f>
              <c:numCache>
                <c:ptCount val="10"/>
                <c:pt idx="0">
                  <c:v>33</c:v>
                </c:pt>
                <c:pt idx="1">
                  <c:v>16.29</c:v>
                </c:pt>
                <c:pt idx="2">
                  <c:v>28.3</c:v>
                </c:pt>
                <c:pt idx="3">
                  <c:v>0</c:v>
                </c:pt>
                <c:pt idx="4">
                  <c:v>11</c:v>
                </c:pt>
                <c:pt idx="5">
                  <c:v>87.67</c:v>
                </c:pt>
                <c:pt idx="6">
                  <c:v>17</c:v>
                </c:pt>
                <c:pt idx="7">
                  <c:v>7</c:v>
                </c:pt>
                <c:pt idx="8">
                  <c:v>14.2</c:v>
                </c:pt>
                <c:pt idx="9">
                  <c:v>26.4</c:v>
                </c:pt>
              </c:numCache>
            </c:numRef>
          </c:val>
        </c:ser>
        <c:overlap val="100"/>
        <c:axId val="17103697"/>
        <c:axId val="19715546"/>
      </c:barChart>
      <c:catAx>
        <c:axId val="17103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15546"/>
        <c:crosses val="autoZero"/>
        <c:auto val="1"/>
        <c:lblOffset val="100"/>
        <c:noMultiLvlLbl val="0"/>
      </c:catAx>
      <c:valAx>
        <c:axId val="197155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03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NIVÅ 5</a:t>
            </a:r>
          </a:p>
        </c:rich>
      </c:tx>
      <c:layout>
        <c:manualLayout>
          <c:xMode val="factor"/>
          <c:yMode val="factor"/>
          <c:x val="-0.02425"/>
          <c:y val="0.05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0925"/>
          <c:w val="0.79175"/>
          <c:h val="0.73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'DAGL VERKSAMHET'!$B$44</c:f>
              <c:strCache>
                <c:ptCount val="1"/>
                <c:pt idx="0">
                  <c:v>Personalkost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'DAGL VERKSAMHET'!$C$39:$L$39</c:f>
              <c:strCache>
                <c:ptCount val="10"/>
                <c:pt idx="0">
                  <c:v>Botkyrka </c:v>
                </c:pt>
                <c:pt idx="1">
                  <c:v>Haninge </c:v>
                </c:pt>
                <c:pt idx="2">
                  <c:v>Huddinge</c:v>
                </c:pt>
                <c:pt idx="3">
                  <c:v>Nynäshamn</c:v>
                </c:pt>
                <c:pt idx="4">
                  <c:v>Salem </c:v>
                </c:pt>
                <c:pt idx="5">
                  <c:v>Södertälje</c:v>
                </c:pt>
                <c:pt idx="6">
                  <c:v>Nacka</c:v>
                </c:pt>
                <c:pt idx="7">
                  <c:v>Nykvarn</c:v>
                </c:pt>
                <c:pt idx="8">
                  <c:v>Värmdö</c:v>
                </c:pt>
                <c:pt idx="9">
                  <c:v>Tyresö</c:v>
                </c:pt>
              </c:strCache>
            </c:strRef>
          </c:cat>
          <c:val>
            <c:numRef>
              <c:f>'DAGL VERKSAMHET'!$C$44:$L$44</c:f>
              <c:numCache>
                <c:ptCount val="10"/>
                <c:pt idx="0">
                  <c:v>259472.07428040853</c:v>
                </c:pt>
                <c:pt idx="1">
                  <c:v>314262.62117099646</c:v>
                </c:pt>
                <c:pt idx="2">
                  <c:v>289268.13880126184</c:v>
                </c:pt>
                <c:pt idx="3">
                  <c:v>295861.6020278834</c:v>
                </c:pt>
                <c:pt idx="4">
                  <c:v>329839.58196721313</c:v>
                </c:pt>
                <c:pt idx="5">
                  <c:v>379046.9092503288</c:v>
                </c:pt>
                <c:pt idx="6">
                  <c:v>193929.03828197948</c:v>
                </c:pt>
                <c:pt idx="7">
                  <c:v>241416.6666666667</c:v>
                </c:pt>
                <c:pt idx="8">
                  <c:v>264626.1903314077</c:v>
                </c:pt>
                <c:pt idx="9">
                  <c:v>245845.98563968667</c:v>
                </c:pt>
              </c:numCache>
            </c:numRef>
          </c:val>
        </c:ser>
        <c:ser>
          <c:idx val="1"/>
          <c:order val="1"/>
          <c:tx>
            <c:strRef>
              <c:f>'DAGL VERKSAMHET'!$B$46</c:f>
              <c:strCache>
                <c:ptCount val="1"/>
                <c:pt idx="0">
                  <c:v>Lokal/övrigkost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'DAGL VERKSAMHET'!$C$39:$L$39</c:f>
              <c:strCache>
                <c:ptCount val="10"/>
                <c:pt idx="0">
                  <c:v>Botkyrka </c:v>
                </c:pt>
                <c:pt idx="1">
                  <c:v>Haninge </c:v>
                </c:pt>
                <c:pt idx="2">
                  <c:v>Huddinge</c:v>
                </c:pt>
                <c:pt idx="3">
                  <c:v>Nynäshamn</c:v>
                </c:pt>
                <c:pt idx="4">
                  <c:v>Salem </c:v>
                </c:pt>
                <c:pt idx="5">
                  <c:v>Södertälje</c:v>
                </c:pt>
                <c:pt idx="6">
                  <c:v>Nacka</c:v>
                </c:pt>
                <c:pt idx="7">
                  <c:v>Nykvarn</c:v>
                </c:pt>
                <c:pt idx="8">
                  <c:v>Värmdö</c:v>
                </c:pt>
                <c:pt idx="9">
                  <c:v>Tyresö</c:v>
                </c:pt>
              </c:strCache>
            </c:strRef>
          </c:cat>
          <c:val>
            <c:numRef>
              <c:f>'DAGL VERKSAMHET'!$C$46:$L$46</c:f>
              <c:numCache>
                <c:ptCount val="10"/>
                <c:pt idx="0">
                  <c:v>40715.161073825504</c:v>
                </c:pt>
                <c:pt idx="1">
                  <c:v>33110.22946961419</c:v>
                </c:pt>
                <c:pt idx="2">
                  <c:v>37308.97009966777</c:v>
                </c:pt>
                <c:pt idx="3">
                  <c:v>40727.15</c:v>
                </c:pt>
                <c:pt idx="4">
                  <c:v>38000</c:v>
                </c:pt>
                <c:pt idx="5">
                  <c:v>40189.18918918919</c:v>
                </c:pt>
                <c:pt idx="6">
                  <c:v>75881.57894736843</c:v>
                </c:pt>
                <c:pt idx="7">
                  <c:v>32916.666666666664</c:v>
                </c:pt>
                <c:pt idx="8">
                  <c:v>38380.622406639006</c:v>
                </c:pt>
                <c:pt idx="9">
                  <c:v>45355.64231738035</c:v>
                </c:pt>
              </c:numCache>
            </c:numRef>
          </c:val>
        </c:ser>
        <c:overlap val="100"/>
        <c:axId val="26673941"/>
        <c:axId val="38738878"/>
      </c:barChart>
      <c:catAx>
        <c:axId val="26673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38878"/>
        <c:crosses val="autoZero"/>
        <c:auto val="1"/>
        <c:lblOffset val="100"/>
        <c:noMultiLvlLbl val="0"/>
      </c:catAx>
      <c:valAx>
        <c:axId val="387388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739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25"/>
          <c:y val="0.076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125"/>
          <c:y val="0.184"/>
          <c:w val="0.93775"/>
          <c:h val="0.7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SAMMANFATTNING!$B$1:$B$3</c:f>
              <c:strCache>
                <c:ptCount val="1"/>
                <c:pt idx="0">
                  <c:v>Snitt Tkr Egna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SAMMANFATTNING!$A$4:$A$13</c:f>
              <c:strCache>
                <c:ptCount val="10"/>
                <c:pt idx="0">
                  <c:v>Botkyrka</c:v>
                </c:pt>
                <c:pt idx="1">
                  <c:v>Haninge</c:v>
                </c:pt>
                <c:pt idx="2">
                  <c:v>Huddinge</c:v>
                </c:pt>
                <c:pt idx="3">
                  <c:v>Nynäshamn</c:v>
                </c:pt>
                <c:pt idx="4">
                  <c:v>Salem</c:v>
                </c:pt>
                <c:pt idx="5">
                  <c:v>Södertälje</c:v>
                </c:pt>
                <c:pt idx="6">
                  <c:v>Nacka</c:v>
                </c:pt>
                <c:pt idx="7">
                  <c:v>Nykvarn</c:v>
                </c:pt>
                <c:pt idx="8">
                  <c:v>Värmdö</c:v>
                </c:pt>
                <c:pt idx="9">
                  <c:v>Tyresö</c:v>
                </c:pt>
              </c:strCache>
            </c:strRef>
          </c:cat>
          <c:val>
            <c:numRef>
              <c:f>SAMMANFATTNING!$B$4:$B$13</c:f>
              <c:numCache>
                <c:ptCount val="10"/>
                <c:pt idx="0">
                  <c:v>170.06087919463087</c:v>
                </c:pt>
                <c:pt idx="1">
                  <c:v>202.24819702445996</c:v>
                </c:pt>
                <c:pt idx="2">
                  <c:v>168.62126245847176</c:v>
                </c:pt>
                <c:pt idx="3">
                  <c:v>174.8850833333333</c:v>
                </c:pt>
                <c:pt idx="4">
                  <c:v>211.450125</c:v>
                </c:pt>
                <c:pt idx="5">
                  <c:v>174.48648648648648</c:v>
                </c:pt>
                <c:pt idx="6">
                  <c:v>170.1184210526316</c:v>
                </c:pt>
                <c:pt idx="7">
                  <c:v>274.3333333333333</c:v>
                </c:pt>
                <c:pt idx="8">
                  <c:v>162.9128215767635</c:v>
                </c:pt>
                <c:pt idx="9">
                  <c:v>143.49758186397983</c:v>
                </c:pt>
              </c:numCache>
            </c:numRef>
          </c:val>
        </c:ser>
        <c:axId val="43222187"/>
        <c:axId val="53455364"/>
      </c:barChart>
      <c:catAx>
        <c:axId val="43222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455364"/>
        <c:crosses val="autoZero"/>
        <c:auto val="1"/>
        <c:lblOffset val="100"/>
        <c:noMultiLvlLbl val="0"/>
      </c:catAx>
      <c:valAx>
        <c:axId val="534553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22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SNITTKOSTNAD</a:t>
            </a:r>
          </a:p>
        </c:rich>
      </c:tx>
      <c:layout>
        <c:manualLayout>
          <c:xMode val="factor"/>
          <c:yMode val="factor"/>
          <c:x val="-0.39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2975"/>
          <c:w val="0.95775"/>
          <c:h val="0.6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SAMMANFATTNING!$B$1:$B$3</c:f>
              <c:strCache>
                <c:ptCount val="1"/>
                <c:pt idx="0">
                  <c:v>Snitt Tkr Egna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SAMMANFATTNING!$A$4:$A$13</c:f>
              <c:strCache>
                <c:ptCount val="10"/>
                <c:pt idx="0">
                  <c:v>Botkyrka</c:v>
                </c:pt>
                <c:pt idx="1">
                  <c:v>Haninge</c:v>
                </c:pt>
                <c:pt idx="2">
                  <c:v>Huddinge</c:v>
                </c:pt>
                <c:pt idx="3">
                  <c:v>Nynäshamn</c:v>
                </c:pt>
                <c:pt idx="4">
                  <c:v>Salem</c:v>
                </c:pt>
                <c:pt idx="5">
                  <c:v>Södertälje</c:v>
                </c:pt>
                <c:pt idx="6">
                  <c:v>Nacka</c:v>
                </c:pt>
                <c:pt idx="7">
                  <c:v>Nykvarn</c:v>
                </c:pt>
                <c:pt idx="8">
                  <c:v>Värmdö</c:v>
                </c:pt>
                <c:pt idx="9">
                  <c:v>Tyresö</c:v>
                </c:pt>
              </c:strCache>
            </c:strRef>
          </c:cat>
          <c:val>
            <c:numRef>
              <c:f>SAMMANFATTNING!$B$4:$B$13</c:f>
              <c:numCache>
                <c:ptCount val="10"/>
                <c:pt idx="0">
                  <c:v>170.06087919463087</c:v>
                </c:pt>
                <c:pt idx="1">
                  <c:v>202.24819702445996</c:v>
                </c:pt>
                <c:pt idx="2">
                  <c:v>168.62126245847176</c:v>
                </c:pt>
                <c:pt idx="3">
                  <c:v>174.8850833333333</c:v>
                </c:pt>
                <c:pt idx="4">
                  <c:v>211.450125</c:v>
                </c:pt>
                <c:pt idx="5">
                  <c:v>174.48648648648648</c:v>
                </c:pt>
                <c:pt idx="6">
                  <c:v>170.1184210526316</c:v>
                </c:pt>
                <c:pt idx="7">
                  <c:v>274.3333333333333</c:v>
                </c:pt>
                <c:pt idx="8">
                  <c:v>162.9128215767635</c:v>
                </c:pt>
                <c:pt idx="9">
                  <c:v>143.49758186397983</c:v>
                </c:pt>
              </c:numCache>
            </c:numRef>
          </c:val>
        </c:ser>
        <c:ser>
          <c:idx val="1"/>
          <c:order val="1"/>
          <c:tx>
            <c:strRef>
              <c:f>SAMMANFATTNING!$C$1:$C$3</c:f>
              <c:strCache>
                <c:ptCount val="1"/>
                <c:pt idx="0">
                  <c:v>Snitt Tkr Köp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SAMMANFATTNING!$A$4:$A$13</c:f>
              <c:strCache>
                <c:ptCount val="10"/>
                <c:pt idx="0">
                  <c:v>Botkyrka</c:v>
                </c:pt>
                <c:pt idx="1">
                  <c:v>Haninge</c:v>
                </c:pt>
                <c:pt idx="2">
                  <c:v>Huddinge</c:v>
                </c:pt>
                <c:pt idx="3">
                  <c:v>Nynäshamn</c:v>
                </c:pt>
                <c:pt idx="4">
                  <c:v>Salem</c:v>
                </c:pt>
                <c:pt idx="5">
                  <c:v>Södertälje</c:v>
                </c:pt>
                <c:pt idx="6">
                  <c:v>Nacka</c:v>
                </c:pt>
                <c:pt idx="7">
                  <c:v>Nykvarn</c:v>
                </c:pt>
                <c:pt idx="8">
                  <c:v>Värmdö</c:v>
                </c:pt>
                <c:pt idx="9">
                  <c:v>Tyresö</c:v>
                </c:pt>
              </c:strCache>
            </c:strRef>
          </c:cat>
          <c:val>
            <c:numRef>
              <c:f>SAMMANFATTNING!$C$4:$C$13</c:f>
              <c:numCache>
                <c:ptCount val="10"/>
                <c:pt idx="0">
                  <c:v>221.86745454545456</c:v>
                </c:pt>
                <c:pt idx="1">
                  <c:v>177.3741559238797</c:v>
                </c:pt>
                <c:pt idx="2">
                  <c:v>188.6572438162544</c:v>
                </c:pt>
                <c:pt idx="3">
                  <c:v>0</c:v>
                </c:pt>
                <c:pt idx="4">
                  <c:v>144.54545454545453</c:v>
                </c:pt>
                <c:pt idx="5">
                  <c:v>192.11817041177142</c:v>
                </c:pt>
                <c:pt idx="6">
                  <c:v>298.6470588235294</c:v>
                </c:pt>
                <c:pt idx="7">
                  <c:v>272.57142857142856</c:v>
                </c:pt>
                <c:pt idx="8">
                  <c:v>167.15288732394367</c:v>
                </c:pt>
                <c:pt idx="9">
                  <c:v>210.77742424242427</c:v>
                </c:pt>
              </c:numCache>
            </c:numRef>
          </c:val>
        </c:ser>
        <c:ser>
          <c:idx val="2"/>
          <c:order val="2"/>
          <c:tx>
            <c:strRef>
              <c:f>SAMMANFATTNING!$D$1:$D$3</c:f>
              <c:strCache>
                <c:ptCount val="1"/>
                <c:pt idx="0">
                  <c:v>Snitt Tkr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SAMMANFATTNING!$A$4:$A$13</c:f>
              <c:strCache>
                <c:ptCount val="10"/>
                <c:pt idx="0">
                  <c:v>Botkyrka</c:v>
                </c:pt>
                <c:pt idx="1">
                  <c:v>Haninge</c:v>
                </c:pt>
                <c:pt idx="2">
                  <c:v>Huddinge</c:v>
                </c:pt>
                <c:pt idx="3">
                  <c:v>Nynäshamn</c:v>
                </c:pt>
                <c:pt idx="4">
                  <c:v>Salem</c:v>
                </c:pt>
                <c:pt idx="5">
                  <c:v>Södertälje</c:v>
                </c:pt>
                <c:pt idx="6">
                  <c:v>Nacka</c:v>
                </c:pt>
                <c:pt idx="7">
                  <c:v>Nykvarn</c:v>
                </c:pt>
                <c:pt idx="8">
                  <c:v>Värmdö</c:v>
                </c:pt>
                <c:pt idx="9">
                  <c:v>Tyresö</c:v>
                </c:pt>
              </c:strCache>
            </c:strRef>
          </c:cat>
          <c:val>
            <c:numRef>
              <c:f>SAMMANFATTNING!$D$4:$D$13</c:f>
              <c:numCache>
                <c:ptCount val="10"/>
                <c:pt idx="0">
                  <c:v>179.4543791208791</c:v>
                </c:pt>
                <c:pt idx="1">
                  <c:v>199.25249889102471</c:v>
                </c:pt>
                <c:pt idx="2">
                  <c:v>172.43443174176193</c:v>
                </c:pt>
                <c:pt idx="3">
                  <c:v>174.8850833333333</c:v>
                </c:pt>
                <c:pt idx="4">
                  <c:v>184.19266666666667</c:v>
                </c:pt>
                <c:pt idx="5">
                  <c:v>182.26707605577087</c:v>
                </c:pt>
                <c:pt idx="6">
                  <c:v>193.61290322580646</c:v>
                </c:pt>
                <c:pt idx="7">
                  <c:v>273.6842105263158</c:v>
                </c:pt>
                <c:pt idx="8">
                  <c:v>164.48485639686686</c:v>
                </c:pt>
                <c:pt idx="9">
                  <c:v>170.3688048411498</c:v>
                </c:pt>
              </c:numCache>
            </c:numRef>
          </c:val>
        </c:ser>
        <c:axId val="11336229"/>
        <c:axId val="34917198"/>
      </c:barChart>
      <c:catAx>
        <c:axId val="1133622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917198"/>
        <c:crosses val="autoZero"/>
        <c:auto val="1"/>
        <c:lblOffset val="100"/>
        <c:noMultiLvlLbl val="0"/>
      </c:catAx>
      <c:valAx>
        <c:axId val="34917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36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135"/>
          <c:y val="0.0135"/>
          <c:w val="0.759"/>
          <c:h val="0.084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Antal pl Egna</a:t>
            </a:r>
          </a:p>
        </c:rich>
      </c:tx>
      <c:layout>
        <c:manualLayout>
          <c:xMode val="factor"/>
          <c:yMode val="factor"/>
          <c:x val="-0.0175"/>
          <c:y val="0.04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20425"/>
          <c:w val="0.937"/>
          <c:h val="0.74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SAMMANFATTNING!$G$2:$G$3</c:f>
              <c:strCache>
                <c:ptCount val="1"/>
                <c:pt idx="0">
                  <c:v>Pl Egna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SAMMANFATTNING!$A$4:$A$13</c:f>
              <c:strCache>
                <c:ptCount val="10"/>
                <c:pt idx="0">
                  <c:v>Botkyrka</c:v>
                </c:pt>
                <c:pt idx="1">
                  <c:v>Haninge</c:v>
                </c:pt>
                <c:pt idx="2">
                  <c:v>Huddinge</c:v>
                </c:pt>
                <c:pt idx="3">
                  <c:v>Nynäshamn</c:v>
                </c:pt>
                <c:pt idx="4">
                  <c:v>Salem</c:v>
                </c:pt>
                <c:pt idx="5">
                  <c:v>Södertälje</c:v>
                </c:pt>
                <c:pt idx="6">
                  <c:v>Nacka</c:v>
                </c:pt>
                <c:pt idx="7">
                  <c:v>Nykvarn</c:v>
                </c:pt>
                <c:pt idx="8">
                  <c:v>Värmdö</c:v>
                </c:pt>
                <c:pt idx="9">
                  <c:v>Tyresö</c:v>
                </c:pt>
              </c:strCache>
            </c:strRef>
          </c:cat>
          <c:val>
            <c:numRef>
              <c:f>SAMMANFATTNING!$G$4:$G$13</c:f>
              <c:numCache>
                <c:ptCount val="10"/>
                <c:pt idx="0">
                  <c:v>149</c:v>
                </c:pt>
                <c:pt idx="1">
                  <c:v>118.97</c:v>
                </c:pt>
                <c:pt idx="2">
                  <c:v>120.4</c:v>
                </c:pt>
                <c:pt idx="3">
                  <c:v>60</c:v>
                </c:pt>
                <c:pt idx="4">
                  <c:v>16</c:v>
                </c:pt>
                <c:pt idx="5">
                  <c:v>111</c:v>
                </c:pt>
                <c:pt idx="6">
                  <c:v>76</c:v>
                </c:pt>
                <c:pt idx="7">
                  <c:v>12</c:v>
                </c:pt>
                <c:pt idx="8">
                  <c:v>24.1</c:v>
                </c:pt>
                <c:pt idx="9">
                  <c:v>39.7</c:v>
                </c:pt>
              </c:numCache>
            </c:numRef>
          </c:val>
        </c:ser>
        <c:overlap val="100"/>
        <c:axId val="45819327"/>
        <c:axId val="9720760"/>
      </c:barChart>
      <c:catAx>
        <c:axId val="45819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20760"/>
        <c:crosses val="autoZero"/>
        <c:auto val="1"/>
        <c:lblOffset val="100"/>
        <c:noMultiLvlLbl val="0"/>
      </c:catAx>
      <c:valAx>
        <c:axId val="97207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19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65"/>
          <c:y val="0.06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2"/>
          <c:y val="0.1835"/>
          <c:w val="0.936"/>
          <c:h val="0.77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SAMMANFATTNING!$C$1:$C$3</c:f>
              <c:strCache>
                <c:ptCount val="1"/>
                <c:pt idx="0">
                  <c:v>Snitt Tkr Köp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SAMMANFATTNING!$A$4:$A$13</c:f>
              <c:strCache>
                <c:ptCount val="10"/>
                <c:pt idx="0">
                  <c:v>Botkyrka</c:v>
                </c:pt>
                <c:pt idx="1">
                  <c:v>Haninge</c:v>
                </c:pt>
                <c:pt idx="2">
                  <c:v>Huddinge</c:v>
                </c:pt>
                <c:pt idx="3">
                  <c:v>Nynäshamn</c:v>
                </c:pt>
                <c:pt idx="4">
                  <c:v>Salem</c:v>
                </c:pt>
                <c:pt idx="5">
                  <c:v>Södertälje</c:v>
                </c:pt>
                <c:pt idx="6">
                  <c:v>Nacka</c:v>
                </c:pt>
                <c:pt idx="7">
                  <c:v>Nykvarn</c:v>
                </c:pt>
                <c:pt idx="8">
                  <c:v>Värmdö</c:v>
                </c:pt>
                <c:pt idx="9">
                  <c:v>Tyresö</c:v>
                </c:pt>
              </c:strCache>
            </c:strRef>
          </c:cat>
          <c:val>
            <c:numRef>
              <c:f>SAMMANFATTNING!$C$4:$C$13</c:f>
              <c:numCache>
                <c:ptCount val="10"/>
                <c:pt idx="0">
                  <c:v>221.86745454545456</c:v>
                </c:pt>
                <c:pt idx="1">
                  <c:v>177.3741559238797</c:v>
                </c:pt>
                <c:pt idx="2">
                  <c:v>188.6572438162544</c:v>
                </c:pt>
                <c:pt idx="3">
                  <c:v>0</c:v>
                </c:pt>
                <c:pt idx="4">
                  <c:v>144.54545454545453</c:v>
                </c:pt>
                <c:pt idx="5">
                  <c:v>192.11817041177142</c:v>
                </c:pt>
                <c:pt idx="6">
                  <c:v>298.6470588235294</c:v>
                </c:pt>
                <c:pt idx="7">
                  <c:v>272.57142857142856</c:v>
                </c:pt>
                <c:pt idx="8">
                  <c:v>167.15288732394367</c:v>
                </c:pt>
                <c:pt idx="9">
                  <c:v>210.77742424242427</c:v>
                </c:pt>
              </c:numCache>
            </c:numRef>
          </c:val>
        </c:ser>
        <c:overlap val="100"/>
        <c:axId val="20377977"/>
        <c:axId val="49184066"/>
      </c:barChart>
      <c:catAx>
        <c:axId val="20377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84066"/>
        <c:crosses val="autoZero"/>
        <c:auto val="1"/>
        <c:lblOffset val="100"/>
        <c:noMultiLvlLbl val="0"/>
      </c:catAx>
      <c:valAx>
        <c:axId val="491840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77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.06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225"/>
          <c:y val="0.2055"/>
          <c:w val="0.9355"/>
          <c:h val="0.74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SAMMANFATTNING!$I$1:$I$3</c:f>
              <c:strCache>
                <c:ptCount val="1"/>
                <c:pt idx="0">
                  <c:v>Antal Pl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SAMMANFATTNING!$A$4:$A$13</c:f>
              <c:strCache>
                <c:ptCount val="10"/>
                <c:pt idx="0">
                  <c:v>Botkyrka</c:v>
                </c:pt>
                <c:pt idx="1">
                  <c:v>Haninge</c:v>
                </c:pt>
                <c:pt idx="2">
                  <c:v>Huddinge</c:v>
                </c:pt>
                <c:pt idx="3">
                  <c:v>Nynäshamn</c:v>
                </c:pt>
                <c:pt idx="4">
                  <c:v>Salem</c:v>
                </c:pt>
                <c:pt idx="5">
                  <c:v>Södertälje</c:v>
                </c:pt>
                <c:pt idx="6">
                  <c:v>Nacka</c:v>
                </c:pt>
                <c:pt idx="7">
                  <c:v>Nykvarn</c:v>
                </c:pt>
                <c:pt idx="8">
                  <c:v>Värmdö</c:v>
                </c:pt>
                <c:pt idx="9">
                  <c:v>Tyresö</c:v>
                </c:pt>
              </c:strCache>
            </c:strRef>
          </c:cat>
          <c:val>
            <c:numRef>
              <c:f>SAMMANFATTNING!$I$4:$I$13</c:f>
              <c:numCache>
                <c:ptCount val="10"/>
                <c:pt idx="0">
                  <c:v>182</c:v>
                </c:pt>
                <c:pt idx="1">
                  <c:v>135.26</c:v>
                </c:pt>
                <c:pt idx="2">
                  <c:v>148.7</c:v>
                </c:pt>
                <c:pt idx="3">
                  <c:v>60</c:v>
                </c:pt>
                <c:pt idx="4">
                  <c:v>27</c:v>
                </c:pt>
                <c:pt idx="5">
                  <c:v>198.67</c:v>
                </c:pt>
                <c:pt idx="6">
                  <c:v>93</c:v>
                </c:pt>
                <c:pt idx="7">
                  <c:v>19</c:v>
                </c:pt>
                <c:pt idx="8">
                  <c:v>38.3</c:v>
                </c:pt>
                <c:pt idx="9">
                  <c:v>66.1</c:v>
                </c:pt>
              </c:numCache>
            </c:numRef>
          </c:val>
        </c:ser>
        <c:overlap val="100"/>
        <c:axId val="40003411"/>
        <c:axId val="24486380"/>
      </c:barChart>
      <c:catAx>
        <c:axId val="40003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86380"/>
        <c:crosses val="autoZero"/>
        <c:auto val="1"/>
        <c:lblOffset val="100"/>
        <c:noMultiLvlLbl val="0"/>
      </c:catAx>
      <c:valAx>
        <c:axId val="24486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03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Relationship Id="rId15" Type="http://schemas.openxmlformats.org/officeDocument/2006/relationships/chart" Target="/xl/charts/chart29.xml" /><Relationship Id="rId16" Type="http://schemas.openxmlformats.org/officeDocument/2006/relationships/chart" Target="/xl/charts/chart30.xml" /><Relationship Id="rId17" Type="http://schemas.openxmlformats.org/officeDocument/2006/relationships/chart" Target="/xl/charts/chart31.xml" /><Relationship Id="rId18" Type="http://schemas.openxmlformats.org/officeDocument/2006/relationships/chart" Target="/xl/charts/chart32.xml" /><Relationship Id="rId19" Type="http://schemas.openxmlformats.org/officeDocument/2006/relationships/chart" Target="/xl/charts/chart33.xml" /><Relationship Id="rId20" Type="http://schemas.openxmlformats.org/officeDocument/2006/relationships/chart" Target="/xl/charts/chart34.xml" /><Relationship Id="rId21" Type="http://schemas.openxmlformats.org/officeDocument/2006/relationships/chart" Target="/xl/charts/chart35.xml" /><Relationship Id="rId22" Type="http://schemas.openxmlformats.org/officeDocument/2006/relationships/chart" Target="/xl/charts/chart36.xml" /><Relationship Id="rId23" Type="http://schemas.openxmlformats.org/officeDocument/2006/relationships/chart" Target="/xl/charts/chart37.xml" /><Relationship Id="rId24" Type="http://schemas.openxmlformats.org/officeDocument/2006/relationships/chart" Target="/xl/charts/chart38.xml" /><Relationship Id="rId25" Type="http://schemas.openxmlformats.org/officeDocument/2006/relationships/chart" Target="/xl/charts/chart39.xml" /><Relationship Id="rId26" Type="http://schemas.openxmlformats.org/officeDocument/2006/relationships/chart" Target="/xl/charts/chart4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7</xdr:col>
      <xdr:colOff>400050</xdr:colOff>
      <xdr:row>10</xdr:row>
      <xdr:rowOff>95250</xdr:rowOff>
    </xdr:to>
    <xdr:graphicFrame>
      <xdr:nvGraphicFramePr>
        <xdr:cNvPr id="1" name="Chart 1"/>
        <xdr:cNvGraphicFramePr/>
      </xdr:nvGraphicFramePr>
      <xdr:xfrm>
        <a:off x="47625" y="47625"/>
        <a:ext cx="4619625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12</xdr:row>
      <xdr:rowOff>38100</xdr:rowOff>
    </xdr:from>
    <xdr:to>
      <xdr:col>7</xdr:col>
      <xdr:colOff>409575</xdr:colOff>
      <xdr:row>23</xdr:row>
      <xdr:rowOff>66675</xdr:rowOff>
    </xdr:to>
    <xdr:graphicFrame>
      <xdr:nvGraphicFramePr>
        <xdr:cNvPr id="2" name="Chart 2"/>
        <xdr:cNvGraphicFramePr/>
      </xdr:nvGraphicFramePr>
      <xdr:xfrm>
        <a:off x="85725" y="1981200"/>
        <a:ext cx="4591050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79</xdr:row>
      <xdr:rowOff>0</xdr:rowOff>
    </xdr:from>
    <xdr:to>
      <xdr:col>14</xdr:col>
      <xdr:colOff>0</xdr:colOff>
      <xdr:row>79</xdr:row>
      <xdr:rowOff>0</xdr:rowOff>
    </xdr:to>
    <xdr:graphicFrame>
      <xdr:nvGraphicFramePr>
        <xdr:cNvPr id="1" name="Chart 4"/>
        <xdr:cNvGraphicFramePr/>
      </xdr:nvGraphicFramePr>
      <xdr:xfrm>
        <a:off x="0" y="12706350"/>
        <a:ext cx="5295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53</xdr:row>
      <xdr:rowOff>142875</xdr:rowOff>
    </xdr:from>
    <xdr:to>
      <xdr:col>16</xdr:col>
      <xdr:colOff>200025</xdr:colOff>
      <xdr:row>65</xdr:row>
      <xdr:rowOff>85725</xdr:rowOff>
    </xdr:to>
    <xdr:graphicFrame>
      <xdr:nvGraphicFramePr>
        <xdr:cNvPr id="2" name="Chart 23"/>
        <xdr:cNvGraphicFramePr/>
      </xdr:nvGraphicFramePr>
      <xdr:xfrm>
        <a:off x="3209925" y="8658225"/>
        <a:ext cx="3028950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47625</xdr:rowOff>
    </xdr:from>
    <xdr:to>
      <xdr:col>7</xdr:col>
      <xdr:colOff>352425</xdr:colOff>
      <xdr:row>53</xdr:row>
      <xdr:rowOff>47625</xdr:rowOff>
    </xdr:to>
    <xdr:graphicFrame>
      <xdr:nvGraphicFramePr>
        <xdr:cNvPr id="3" name="Chart 28"/>
        <xdr:cNvGraphicFramePr/>
      </xdr:nvGraphicFramePr>
      <xdr:xfrm>
        <a:off x="0" y="6457950"/>
        <a:ext cx="314325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114300</xdr:colOff>
      <xdr:row>14</xdr:row>
      <xdr:rowOff>142875</xdr:rowOff>
    </xdr:from>
    <xdr:to>
      <xdr:col>25</xdr:col>
      <xdr:colOff>600075</xdr:colOff>
      <xdr:row>37</xdr:row>
      <xdr:rowOff>19050</xdr:rowOff>
    </xdr:to>
    <xdr:graphicFrame>
      <xdr:nvGraphicFramePr>
        <xdr:cNvPr id="4" name="Chart 36"/>
        <xdr:cNvGraphicFramePr/>
      </xdr:nvGraphicFramePr>
      <xdr:xfrm>
        <a:off x="4752975" y="2343150"/>
        <a:ext cx="4591050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53</xdr:row>
      <xdr:rowOff>123825</xdr:rowOff>
    </xdr:from>
    <xdr:to>
      <xdr:col>7</xdr:col>
      <xdr:colOff>371475</xdr:colOff>
      <xdr:row>65</xdr:row>
      <xdr:rowOff>85725</xdr:rowOff>
    </xdr:to>
    <xdr:graphicFrame>
      <xdr:nvGraphicFramePr>
        <xdr:cNvPr id="5" name="Chart 41"/>
        <xdr:cNvGraphicFramePr/>
      </xdr:nvGraphicFramePr>
      <xdr:xfrm>
        <a:off x="47625" y="8639175"/>
        <a:ext cx="3114675" cy="1905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40</xdr:row>
      <xdr:rowOff>38100</xdr:rowOff>
    </xdr:from>
    <xdr:to>
      <xdr:col>16</xdr:col>
      <xdr:colOff>209550</xdr:colOff>
      <xdr:row>53</xdr:row>
      <xdr:rowOff>95250</xdr:rowOff>
    </xdr:to>
    <xdr:graphicFrame>
      <xdr:nvGraphicFramePr>
        <xdr:cNvPr id="6" name="Chart 42"/>
        <xdr:cNvGraphicFramePr/>
      </xdr:nvGraphicFramePr>
      <xdr:xfrm>
        <a:off x="3190875" y="6448425"/>
        <a:ext cx="30575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238125</xdr:colOff>
      <xdr:row>54</xdr:row>
      <xdr:rowOff>0</xdr:rowOff>
    </xdr:from>
    <xdr:to>
      <xdr:col>25</xdr:col>
      <xdr:colOff>571500</xdr:colOff>
      <xdr:row>65</xdr:row>
      <xdr:rowOff>66675</xdr:rowOff>
    </xdr:to>
    <xdr:graphicFrame>
      <xdr:nvGraphicFramePr>
        <xdr:cNvPr id="7" name="Chart 43"/>
        <xdr:cNvGraphicFramePr/>
      </xdr:nvGraphicFramePr>
      <xdr:xfrm>
        <a:off x="6276975" y="8677275"/>
        <a:ext cx="3038475" cy="1847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247650</xdr:colOff>
      <xdr:row>40</xdr:row>
      <xdr:rowOff>28575</xdr:rowOff>
    </xdr:from>
    <xdr:to>
      <xdr:col>25</xdr:col>
      <xdr:colOff>590550</xdr:colOff>
      <xdr:row>53</xdr:row>
      <xdr:rowOff>76200</xdr:rowOff>
    </xdr:to>
    <xdr:graphicFrame>
      <xdr:nvGraphicFramePr>
        <xdr:cNvPr id="8" name="Chart 44"/>
        <xdr:cNvGraphicFramePr/>
      </xdr:nvGraphicFramePr>
      <xdr:xfrm>
        <a:off x="6286500" y="6438900"/>
        <a:ext cx="3048000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65</xdr:row>
      <xdr:rowOff>114300</xdr:rowOff>
    </xdr:from>
    <xdr:to>
      <xdr:col>8</xdr:col>
      <xdr:colOff>9525</xdr:colOff>
      <xdr:row>78</xdr:row>
      <xdr:rowOff>57150</xdr:rowOff>
    </xdr:to>
    <xdr:graphicFrame>
      <xdr:nvGraphicFramePr>
        <xdr:cNvPr id="9" name="Chart 45"/>
        <xdr:cNvGraphicFramePr/>
      </xdr:nvGraphicFramePr>
      <xdr:xfrm>
        <a:off x="38100" y="10572750"/>
        <a:ext cx="3143250" cy="2028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38100</xdr:colOff>
      <xdr:row>65</xdr:row>
      <xdr:rowOff>85725</xdr:rowOff>
    </xdr:from>
    <xdr:to>
      <xdr:col>16</xdr:col>
      <xdr:colOff>180975</xdr:colOff>
      <xdr:row>78</xdr:row>
      <xdr:rowOff>38100</xdr:rowOff>
    </xdr:to>
    <xdr:graphicFrame>
      <xdr:nvGraphicFramePr>
        <xdr:cNvPr id="10" name="Chart 46"/>
        <xdr:cNvGraphicFramePr/>
      </xdr:nvGraphicFramePr>
      <xdr:xfrm>
        <a:off x="3209925" y="10544175"/>
        <a:ext cx="3009900" cy="2038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238125</xdr:colOff>
      <xdr:row>65</xdr:row>
      <xdr:rowOff>104775</xdr:rowOff>
    </xdr:from>
    <xdr:to>
      <xdr:col>25</xdr:col>
      <xdr:colOff>581025</xdr:colOff>
      <xdr:row>78</xdr:row>
      <xdr:rowOff>57150</xdr:rowOff>
    </xdr:to>
    <xdr:graphicFrame>
      <xdr:nvGraphicFramePr>
        <xdr:cNvPr id="11" name="Chart 47"/>
        <xdr:cNvGraphicFramePr/>
      </xdr:nvGraphicFramePr>
      <xdr:xfrm>
        <a:off x="6276975" y="10563225"/>
        <a:ext cx="3048000" cy="2038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14</xdr:row>
      <xdr:rowOff>142875</xdr:rowOff>
    </xdr:from>
    <xdr:to>
      <xdr:col>12</xdr:col>
      <xdr:colOff>38100</xdr:colOff>
      <xdr:row>37</xdr:row>
      <xdr:rowOff>9525</xdr:rowOff>
    </xdr:to>
    <xdr:graphicFrame>
      <xdr:nvGraphicFramePr>
        <xdr:cNvPr id="12" name="Chart 52"/>
        <xdr:cNvGraphicFramePr/>
      </xdr:nvGraphicFramePr>
      <xdr:xfrm>
        <a:off x="0" y="2343150"/>
        <a:ext cx="4676775" cy="3590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0</xdr:col>
      <xdr:colOff>0</xdr:colOff>
      <xdr:row>11</xdr:row>
      <xdr:rowOff>57150</xdr:rowOff>
    </xdr:to>
    <xdr:graphicFrame>
      <xdr:nvGraphicFramePr>
        <xdr:cNvPr id="1" name="Chart 6"/>
        <xdr:cNvGraphicFramePr/>
      </xdr:nvGraphicFramePr>
      <xdr:xfrm>
        <a:off x="0" y="314325"/>
        <a:ext cx="0" cy="152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114300</xdr:rowOff>
    </xdr:from>
    <xdr:to>
      <xdr:col>0</xdr:col>
      <xdr:colOff>0</xdr:colOff>
      <xdr:row>20</xdr:row>
      <xdr:rowOff>114300</xdr:rowOff>
    </xdr:to>
    <xdr:graphicFrame>
      <xdr:nvGraphicFramePr>
        <xdr:cNvPr id="2" name="Chart 7"/>
        <xdr:cNvGraphicFramePr/>
      </xdr:nvGraphicFramePr>
      <xdr:xfrm>
        <a:off x="0" y="1895475"/>
        <a:ext cx="0" cy="145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66675</xdr:rowOff>
    </xdr:from>
    <xdr:to>
      <xdr:col>0</xdr:col>
      <xdr:colOff>0</xdr:colOff>
      <xdr:row>31</xdr:row>
      <xdr:rowOff>47625</xdr:rowOff>
    </xdr:to>
    <xdr:graphicFrame>
      <xdr:nvGraphicFramePr>
        <xdr:cNvPr id="3" name="Chart 8"/>
        <xdr:cNvGraphicFramePr/>
      </xdr:nvGraphicFramePr>
      <xdr:xfrm>
        <a:off x="0" y="3467100"/>
        <a:ext cx="0" cy="1600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0</xdr:col>
      <xdr:colOff>0</xdr:colOff>
      <xdr:row>41</xdr:row>
      <xdr:rowOff>123825</xdr:rowOff>
    </xdr:to>
    <xdr:graphicFrame>
      <xdr:nvGraphicFramePr>
        <xdr:cNvPr id="4" name="Chart 11"/>
        <xdr:cNvGraphicFramePr/>
      </xdr:nvGraphicFramePr>
      <xdr:xfrm>
        <a:off x="0" y="5172075"/>
        <a:ext cx="0" cy="1590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43</xdr:row>
      <xdr:rowOff>9525</xdr:rowOff>
    </xdr:from>
    <xdr:to>
      <xdr:col>0</xdr:col>
      <xdr:colOff>0</xdr:colOff>
      <xdr:row>52</xdr:row>
      <xdr:rowOff>152400</xdr:rowOff>
    </xdr:to>
    <xdr:graphicFrame>
      <xdr:nvGraphicFramePr>
        <xdr:cNvPr id="5" name="Chart 12"/>
        <xdr:cNvGraphicFramePr/>
      </xdr:nvGraphicFramePr>
      <xdr:xfrm>
        <a:off x="0" y="6972300"/>
        <a:ext cx="0" cy="1600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</xdr:row>
      <xdr:rowOff>152400</xdr:rowOff>
    </xdr:from>
    <xdr:to>
      <xdr:col>0</xdr:col>
      <xdr:colOff>0</xdr:colOff>
      <xdr:row>11</xdr:row>
      <xdr:rowOff>57150</xdr:rowOff>
    </xdr:to>
    <xdr:graphicFrame>
      <xdr:nvGraphicFramePr>
        <xdr:cNvPr id="6" name="Chart 13"/>
        <xdr:cNvGraphicFramePr/>
      </xdr:nvGraphicFramePr>
      <xdr:xfrm>
        <a:off x="0" y="314325"/>
        <a:ext cx="0" cy="1524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11</xdr:row>
      <xdr:rowOff>114300</xdr:rowOff>
    </xdr:from>
    <xdr:to>
      <xdr:col>0</xdr:col>
      <xdr:colOff>0</xdr:colOff>
      <xdr:row>20</xdr:row>
      <xdr:rowOff>114300</xdr:rowOff>
    </xdr:to>
    <xdr:graphicFrame>
      <xdr:nvGraphicFramePr>
        <xdr:cNvPr id="7" name="Chart 14"/>
        <xdr:cNvGraphicFramePr/>
      </xdr:nvGraphicFramePr>
      <xdr:xfrm>
        <a:off x="0" y="1895475"/>
        <a:ext cx="0" cy="1457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21</xdr:row>
      <xdr:rowOff>66675</xdr:rowOff>
    </xdr:from>
    <xdr:to>
      <xdr:col>0</xdr:col>
      <xdr:colOff>0</xdr:colOff>
      <xdr:row>31</xdr:row>
      <xdr:rowOff>47625</xdr:rowOff>
    </xdr:to>
    <xdr:graphicFrame>
      <xdr:nvGraphicFramePr>
        <xdr:cNvPr id="8" name="Chart 15"/>
        <xdr:cNvGraphicFramePr/>
      </xdr:nvGraphicFramePr>
      <xdr:xfrm>
        <a:off x="0" y="3467100"/>
        <a:ext cx="0" cy="1600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0</xdr:col>
      <xdr:colOff>0</xdr:colOff>
      <xdr:row>41</xdr:row>
      <xdr:rowOff>123825</xdr:rowOff>
    </xdr:to>
    <xdr:graphicFrame>
      <xdr:nvGraphicFramePr>
        <xdr:cNvPr id="9" name="Chart 16"/>
        <xdr:cNvGraphicFramePr/>
      </xdr:nvGraphicFramePr>
      <xdr:xfrm>
        <a:off x="0" y="5172075"/>
        <a:ext cx="0" cy="1590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43</xdr:row>
      <xdr:rowOff>9525</xdr:rowOff>
    </xdr:from>
    <xdr:to>
      <xdr:col>0</xdr:col>
      <xdr:colOff>0</xdr:colOff>
      <xdr:row>52</xdr:row>
      <xdr:rowOff>152400</xdr:rowOff>
    </xdr:to>
    <xdr:graphicFrame>
      <xdr:nvGraphicFramePr>
        <xdr:cNvPr id="10" name="Chart 17"/>
        <xdr:cNvGraphicFramePr/>
      </xdr:nvGraphicFramePr>
      <xdr:xfrm>
        <a:off x="0" y="6972300"/>
        <a:ext cx="0" cy="1600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</xdr:row>
      <xdr:rowOff>28575</xdr:rowOff>
    </xdr:from>
    <xdr:to>
      <xdr:col>4</xdr:col>
      <xdr:colOff>304800</xdr:colOff>
      <xdr:row>11</xdr:row>
      <xdr:rowOff>133350</xdr:rowOff>
    </xdr:to>
    <xdr:graphicFrame>
      <xdr:nvGraphicFramePr>
        <xdr:cNvPr id="11" name="Chart 18"/>
        <xdr:cNvGraphicFramePr/>
      </xdr:nvGraphicFramePr>
      <xdr:xfrm>
        <a:off x="0" y="190500"/>
        <a:ext cx="2743200" cy="1724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9525</xdr:colOff>
      <xdr:row>11</xdr:row>
      <xdr:rowOff>142875</xdr:rowOff>
    </xdr:from>
    <xdr:to>
      <xdr:col>4</xdr:col>
      <xdr:colOff>323850</xdr:colOff>
      <xdr:row>22</xdr:row>
      <xdr:rowOff>76200</xdr:rowOff>
    </xdr:to>
    <xdr:graphicFrame>
      <xdr:nvGraphicFramePr>
        <xdr:cNvPr id="12" name="Chart 19"/>
        <xdr:cNvGraphicFramePr/>
      </xdr:nvGraphicFramePr>
      <xdr:xfrm>
        <a:off x="9525" y="1924050"/>
        <a:ext cx="2752725" cy="1714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9525</xdr:colOff>
      <xdr:row>22</xdr:row>
      <xdr:rowOff>85725</xdr:rowOff>
    </xdr:from>
    <xdr:to>
      <xdr:col>4</xdr:col>
      <xdr:colOff>333375</xdr:colOff>
      <xdr:row>32</xdr:row>
      <xdr:rowOff>123825</xdr:rowOff>
    </xdr:to>
    <xdr:graphicFrame>
      <xdr:nvGraphicFramePr>
        <xdr:cNvPr id="13" name="Chart 20"/>
        <xdr:cNvGraphicFramePr/>
      </xdr:nvGraphicFramePr>
      <xdr:xfrm>
        <a:off x="9525" y="3648075"/>
        <a:ext cx="2762250" cy="1657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33</xdr:row>
      <xdr:rowOff>0</xdr:rowOff>
    </xdr:from>
    <xdr:to>
      <xdr:col>4</xdr:col>
      <xdr:colOff>333375</xdr:colOff>
      <xdr:row>43</xdr:row>
      <xdr:rowOff>0</xdr:rowOff>
    </xdr:to>
    <xdr:graphicFrame>
      <xdr:nvGraphicFramePr>
        <xdr:cNvPr id="14" name="Chart 21"/>
        <xdr:cNvGraphicFramePr/>
      </xdr:nvGraphicFramePr>
      <xdr:xfrm>
        <a:off x="19050" y="5343525"/>
        <a:ext cx="2752725" cy="1619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9525</xdr:colOff>
      <xdr:row>43</xdr:row>
      <xdr:rowOff>47625</xdr:rowOff>
    </xdr:from>
    <xdr:to>
      <xdr:col>4</xdr:col>
      <xdr:colOff>333375</xdr:colOff>
      <xdr:row>54</xdr:row>
      <xdr:rowOff>19050</xdr:rowOff>
    </xdr:to>
    <xdr:graphicFrame>
      <xdr:nvGraphicFramePr>
        <xdr:cNvPr id="15" name="Chart 22"/>
        <xdr:cNvGraphicFramePr/>
      </xdr:nvGraphicFramePr>
      <xdr:xfrm>
        <a:off x="9525" y="7010400"/>
        <a:ext cx="2762250" cy="1752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333375</xdr:colOff>
      <xdr:row>1</xdr:row>
      <xdr:rowOff>38100</xdr:rowOff>
    </xdr:from>
    <xdr:to>
      <xdr:col>8</xdr:col>
      <xdr:colOff>571500</xdr:colOff>
      <xdr:row>11</xdr:row>
      <xdr:rowOff>123825</xdr:rowOff>
    </xdr:to>
    <xdr:graphicFrame>
      <xdr:nvGraphicFramePr>
        <xdr:cNvPr id="16" name="Chart 23"/>
        <xdr:cNvGraphicFramePr/>
      </xdr:nvGraphicFramePr>
      <xdr:xfrm>
        <a:off x="2771775" y="200025"/>
        <a:ext cx="2695575" cy="1704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342900</xdr:colOff>
      <xdr:row>11</xdr:row>
      <xdr:rowOff>133350</xdr:rowOff>
    </xdr:from>
    <xdr:to>
      <xdr:col>8</xdr:col>
      <xdr:colOff>571500</xdr:colOff>
      <xdr:row>22</xdr:row>
      <xdr:rowOff>66675</xdr:rowOff>
    </xdr:to>
    <xdr:graphicFrame>
      <xdr:nvGraphicFramePr>
        <xdr:cNvPr id="17" name="Chart 24"/>
        <xdr:cNvGraphicFramePr/>
      </xdr:nvGraphicFramePr>
      <xdr:xfrm>
        <a:off x="2781300" y="1914525"/>
        <a:ext cx="2686050" cy="1714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361950</xdr:colOff>
      <xdr:row>22</xdr:row>
      <xdr:rowOff>104775</xdr:rowOff>
    </xdr:from>
    <xdr:to>
      <xdr:col>8</xdr:col>
      <xdr:colOff>590550</xdr:colOff>
      <xdr:row>32</xdr:row>
      <xdr:rowOff>142875</xdr:rowOff>
    </xdr:to>
    <xdr:graphicFrame>
      <xdr:nvGraphicFramePr>
        <xdr:cNvPr id="18" name="Chart 25"/>
        <xdr:cNvGraphicFramePr/>
      </xdr:nvGraphicFramePr>
      <xdr:xfrm>
        <a:off x="2800350" y="3667125"/>
        <a:ext cx="2686050" cy="16573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371475</xdr:colOff>
      <xdr:row>33</xdr:row>
      <xdr:rowOff>9525</xdr:rowOff>
    </xdr:from>
    <xdr:to>
      <xdr:col>8</xdr:col>
      <xdr:colOff>600075</xdr:colOff>
      <xdr:row>42</xdr:row>
      <xdr:rowOff>152400</xdr:rowOff>
    </xdr:to>
    <xdr:graphicFrame>
      <xdr:nvGraphicFramePr>
        <xdr:cNvPr id="19" name="Chart 26"/>
        <xdr:cNvGraphicFramePr/>
      </xdr:nvGraphicFramePr>
      <xdr:xfrm>
        <a:off x="2809875" y="5353050"/>
        <a:ext cx="2686050" cy="16002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371475</xdr:colOff>
      <xdr:row>43</xdr:row>
      <xdr:rowOff>38100</xdr:rowOff>
    </xdr:from>
    <xdr:to>
      <xdr:col>8</xdr:col>
      <xdr:colOff>600075</xdr:colOff>
      <xdr:row>54</xdr:row>
      <xdr:rowOff>38100</xdr:rowOff>
    </xdr:to>
    <xdr:graphicFrame>
      <xdr:nvGraphicFramePr>
        <xdr:cNvPr id="20" name="Chart 27"/>
        <xdr:cNvGraphicFramePr/>
      </xdr:nvGraphicFramePr>
      <xdr:xfrm>
        <a:off x="2809875" y="7000875"/>
        <a:ext cx="2686050" cy="1781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18</xdr:col>
      <xdr:colOff>0</xdr:colOff>
      <xdr:row>0</xdr:row>
      <xdr:rowOff>85725</xdr:rowOff>
    </xdr:from>
    <xdr:to>
      <xdr:col>18</xdr:col>
      <xdr:colOff>0</xdr:colOff>
      <xdr:row>9</xdr:row>
      <xdr:rowOff>19050</xdr:rowOff>
    </xdr:to>
    <xdr:graphicFrame>
      <xdr:nvGraphicFramePr>
        <xdr:cNvPr id="21" name="Chart 28"/>
        <xdr:cNvGraphicFramePr/>
      </xdr:nvGraphicFramePr>
      <xdr:xfrm>
        <a:off x="10991850" y="85725"/>
        <a:ext cx="0" cy="13906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123825</xdr:colOff>
      <xdr:row>1</xdr:row>
      <xdr:rowOff>19050</xdr:rowOff>
    </xdr:from>
    <xdr:to>
      <xdr:col>18</xdr:col>
      <xdr:colOff>0</xdr:colOff>
      <xdr:row>12</xdr:row>
      <xdr:rowOff>104775</xdr:rowOff>
    </xdr:to>
    <xdr:graphicFrame>
      <xdr:nvGraphicFramePr>
        <xdr:cNvPr id="22" name="Chart 29"/>
        <xdr:cNvGraphicFramePr/>
      </xdr:nvGraphicFramePr>
      <xdr:xfrm>
        <a:off x="5629275" y="180975"/>
        <a:ext cx="5362575" cy="18669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9</xdr:col>
      <xdr:colOff>114300</xdr:colOff>
      <xdr:row>11</xdr:row>
      <xdr:rowOff>142875</xdr:rowOff>
    </xdr:from>
    <xdr:to>
      <xdr:col>18</xdr:col>
      <xdr:colOff>0</xdr:colOff>
      <xdr:row>22</xdr:row>
      <xdr:rowOff>57150</xdr:rowOff>
    </xdr:to>
    <xdr:graphicFrame>
      <xdr:nvGraphicFramePr>
        <xdr:cNvPr id="23" name="Chart 31"/>
        <xdr:cNvGraphicFramePr/>
      </xdr:nvGraphicFramePr>
      <xdr:xfrm>
        <a:off x="5619750" y="1924050"/>
        <a:ext cx="5372100" cy="16954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9</xdr:col>
      <xdr:colOff>133350</xdr:colOff>
      <xdr:row>21</xdr:row>
      <xdr:rowOff>152400</xdr:rowOff>
    </xdr:from>
    <xdr:to>
      <xdr:col>18</xdr:col>
      <xdr:colOff>0</xdr:colOff>
      <xdr:row>33</xdr:row>
      <xdr:rowOff>85725</xdr:rowOff>
    </xdr:to>
    <xdr:graphicFrame>
      <xdr:nvGraphicFramePr>
        <xdr:cNvPr id="24" name="Chart 32"/>
        <xdr:cNvGraphicFramePr/>
      </xdr:nvGraphicFramePr>
      <xdr:xfrm>
        <a:off x="5638800" y="3552825"/>
        <a:ext cx="5353050" cy="18764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9</xdr:col>
      <xdr:colOff>123825</xdr:colOff>
      <xdr:row>32</xdr:row>
      <xdr:rowOff>57150</xdr:rowOff>
    </xdr:from>
    <xdr:to>
      <xdr:col>18</xdr:col>
      <xdr:colOff>0</xdr:colOff>
      <xdr:row>44</xdr:row>
      <xdr:rowOff>152400</xdr:rowOff>
    </xdr:to>
    <xdr:graphicFrame>
      <xdr:nvGraphicFramePr>
        <xdr:cNvPr id="25" name="Chart 33"/>
        <xdr:cNvGraphicFramePr/>
      </xdr:nvGraphicFramePr>
      <xdr:xfrm>
        <a:off x="5629275" y="5238750"/>
        <a:ext cx="5362575" cy="20383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142875</xdr:colOff>
      <xdr:row>43</xdr:row>
      <xdr:rowOff>133350</xdr:rowOff>
    </xdr:from>
    <xdr:to>
      <xdr:col>18</xdr:col>
      <xdr:colOff>0</xdr:colOff>
      <xdr:row>55</xdr:row>
      <xdr:rowOff>142875</xdr:rowOff>
    </xdr:to>
    <xdr:graphicFrame>
      <xdr:nvGraphicFramePr>
        <xdr:cNvPr id="26" name="Chart 34"/>
        <xdr:cNvGraphicFramePr/>
      </xdr:nvGraphicFramePr>
      <xdr:xfrm>
        <a:off x="5648325" y="7096125"/>
        <a:ext cx="5343525" cy="19526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Z90"/>
  <sheetViews>
    <sheetView workbookViewId="0" topLeftCell="A4">
      <pane xSplit="2" ySplit="3" topLeftCell="E34" activePane="bottomRight" state="frozen"/>
      <selection pane="topLeft" activeCell="A4" sqref="A4"/>
      <selection pane="topRight" activeCell="C4" sqref="C4"/>
      <selection pane="bottomLeft" activeCell="A7" sqref="A7"/>
      <selection pane="bottomRight" activeCell="A4" sqref="A4"/>
    </sheetView>
  </sheetViews>
  <sheetFormatPr defaultColWidth="9.140625" defaultRowHeight="12.75"/>
  <cols>
    <col min="1" max="1" width="7.28125" style="25" customWidth="1"/>
    <col min="2" max="2" width="15.28125" style="25" customWidth="1"/>
    <col min="3" max="5" width="10.140625" style="26" bestFit="1" customWidth="1"/>
    <col min="6" max="6" width="11.57421875" style="26" bestFit="1" customWidth="1"/>
    <col min="7" max="7" width="9.140625" style="26" bestFit="1" customWidth="1"/>
    <col min="8" max="8" width="10.421875" style="26" bestFit="1" customWidth="1"/>
    <col min="9" max="9" width="10.140625" style="26" bestFit="1" customWidth="1"/>
    <col min="10" max="10" width="9.140625" style="26" bestFit="1" customWidth="1"/>
    <col min="11" max="11" width="9.140625" style="26" customWidth="1"/>
    <col min="12" max="12" width="10.140625" style="26" bestFit="1" customWidth="1"/>
    <col min="13" max="13" width="11.140625" style="26" hidden="1" customWidth="1"/>
    <col min="14" max="14" width="8.00390625" style="26" bestFit="1" customWidth="1"/>
    <col min="15" max="15" width="11.140625" style="26" customWidth="1"/>
    <col min="16" max="16" width="0" style="25" hidden="1" customWidth="1"/>
    <col min="17" max="17" width="8.28125" style="25" hidden="1" customWidth="1"/>
    <col min="18" max="18" width="10.421875" style="25" hidden="1" customWidth="1"/>
    <col min="19" max="19" width="8.140625" style="25" hidden="1" customWidth="1"/>
    <col min="20" max="20" width="9.00390625" style="25" hidden="1" customWidth="1"/>
    <col min="21" max="21" width="8.140625" style="25" hidden="1" customWidth="1"/>
    <col min="22" max="22" width="8.57421875" style="25" hidden="1" customWidth="1"/>
    <col min="23" max="23" width="9.28125" style="25" hidden="1" customWidth="1"/>
    <col min="24" max="24" width="8.57421875" style="25" hidden="1" customWidth="1"/>
    <col min="25" max="25" width="7.140625" style="25" hidden="1" customWidth="1"/>
    <col min="26" max="43" width="0" style="25" hidden="1" customWidth="1"/>
    <col min="44" max="16384" width="9.140625" style="25" customWidth="1"/>
  </cols>
  <sheetData>
    <row r="1" spans="1:26" ht="11.25" hidden="1">
      <c r="A1" s="105" t="s">
        <v>26</v>
      </c>
      <c r="B1" s="106"/>
      <c r="C1" s="107">
        <v>73200</v>
      </c>
      <c r="D1" s="107">
        <v>69700</v>
      </c>
      <c r="E1" s="107">
        <v>84600</v>
      </c>
      <c r="F1" s="107">
        <v>24000</v>
      </c>
      <c r="G1" s="107">
        <v>13800</v>
      </c>
      <c r="H1" s="107">
        <v>77800</v>
      </c>
      <c r="I1" s="107">
        <v>75000</v>
      </c>
      <c r="J1" s="107">
        <v>8000</v>
      </c>
      <c r="K1" s="107">
        <v>31250</v>
      </c>
      <c r="L1" s="107">
        <v>39000</v>
      </c>
      <c r="M1" s="107"/>
      <c r="N1" s="108">
        <v>496350</v>
      </c>
      <c r="O1" s="108"/>
      <c r="P1" s="109">
        <v>73200</v>
      </c>
      <c r="Q1" s="109">
        <v>69700</v>
      </c>
      <c r="R1" s="109">
        <v>84600</v>
      </c>
      <c r="S1" s="109">
        <v>24000</v>
      </c>
      <c r="T1" s="109">
        <v>13800</v>
      </c>
      <c r="U1" s="109">
        <v>77800</v>
      </c>
      <c r="V1" s="109">
        <v>75000</v>
      </c>
      <c r="W1" s="109">
        <v>8000</v>
      </c>
      <c r="X1" s="109">
        <v>31250</v>
      </c>
      <c r="Y1" s="109">
        <v>39000</v>
      </c>
      <c r="Z1" s="110">
        <v>496350</v>
      </c>
    </row>
    <row r="2" spans="1:26" ht="11.25" hidden="1">
      <c r="A2" s="105"/>
      <c r="B2" s="106"/>
      <c r="C2" s="111">
        <v>0.14747657902689634</v>
      </c>
      <c r="D2" s="111">
        <v>0.1404251032537524</v>
      </c>
      <c r="E2" s="111">
        <v>0.17044424297370808</v>
      </c>
      <c r="F2" s="111">
        <v>0.04835297673012995</v>
      </c>
      <c r="G2" s="111">
        <v>0.02780296161982472</v>
      </c>
      <c r="H2" s="111">
        <v>0.15674423290017125</v>
      </c>
      <c r="I2" s="111">
        <v>0.1511030522816561</v>
      </c>
      <c r="J2" s="111">
        <v>0.016117658910043315</v>
      </c>
      <c r="K2" s="111">
        <v>0.06295960511735671</v>
      </c>
      <c r="L2" s="111">
        <v>0.07857358718646117</v>
      </c>
      <c r="M2" s="111"/>
      <c r="N2" s="112">
        <v>1</v>
      </c>
      <c r="O2" s="112"/>
      <c r="P2" s="113">
        <v>0.14747657902689634</v>
      </c>
      <c r="Q2" s="113">
        <v>0.1404251032537524</v>
      </c>
      <c r="R2" s="113">
        <v>0.17044424297370808</v>
      </c>
      <c r="S2" s="113">
        <v>0.04835297673012995</v>
      </c>
      <c r="T2" s="113">
        <v>0.02780296161982472</v>
      </c>
      <c r="U2" s="113">
        <v>0.15674423290017125</v>
      </c>
      <c r="V2" s="113">
        <v>0.1511030522816561</v>
      </c>
      <c r="W2" s="113">
        <v>0.016117658910043315</v>
      </c>
      <c r="X2" s="113">
        <v>0.06295960511735671</v>
      </c>
      <c r="Y2" s="113">
        <v>0.07857358718646117</v>
      </c>
      <c r="Z2" s="114">
        <v>1</v>
      </c>
    </row>
    <row r="3" spans="3:15" ht="11.25" hidden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26" s="23" customFormat="1" ht="12.75">
      <c r="A4" s="81" t="s">
        <v>63</v>
      </c>
      <c r="B4" s="82"/>
      <c r="C4" s="83" t="s">
        <v>0</v>
      </c>
      <c r="D4" s="83" t="s">
        <v>1</v>
      </c>
      <c r="E4" s="83" t="s">
        <v>2</v>
      </c>
      <c r="F4" s="83" t="s">
        <v>3</v>
      </c>
      <c r="G4" s="83" t="s">
        <v>4</v>
      </c>
      <c r="H4" s="83" t="s">
        <v>5</v>
      </c>
      <c r="I4" s="83" t="s">
        <v>6</v>
      </c>
      <c r="J4" s="83" t="s">
        <v>7</v>
      </c>
      <c r="K4" s="83" t="s">
        <v>8</v>
      </c>
      <c r="L4" s="83" t="s">
        <v>9</v>
      </c>
      <c r="M4" s="83" t="s">
        <v>13</v>
      </c>
      <c r="N4" s="124" t="s">
        <v>39</v>
      </c>
      <c r="O4" s="12"/>
      <c r="P4" s="24" t="s">
        <v>0</v>
      </c>
      <c r="Q4" s="24" t="s">
        <v>1</v>
      </c>
      <c r="R4" s="24" t="s">
        <v>2</v>
      </c>
      <c r="S4" s="24" t="s">
        <v>3</v>
      </c>
      <c r="T4" s="24" t="s">
        <v>4</v>
      </c>
      <c r="U4" s="24" t="s">
        <v>5</v>
      </c>
      <c r="V4" s="24" t="s">
        <v>6</v>
      </c>
      <c r="W4" s="24" t="s">
        <v>7</v>
      </c>
      <c r="X4" s="24" t="s">
        <v>8</v>
      </c>
      <c r="Y4" s="24" t="s">
        <v>9</v>
      </c>
      <c r="Z4" s="23" t="s">
        <v>49</v>
      </c>
    </row>
    <row r="5" spans="1:25" s="23" customFormat="1" ht="9.75" customHeight="1">
      <c r="A5" s="101"/>
      <c r="B5" s="8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5"/>
      <c r="O5" s="12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6" s="23" customFormat="1" ht="12.75">
      <c r="A6" s="84" t="s">
        <v>56</v>
      </c>
      <c r="B6" s="85"/>
      <c r="C6" s="12"/>
      <c r="D6" s="12"/>
      <c r="E6" s="12"/>
      <c r="F6" s="12"/>
      <c r="G6" s="12"/>
      <c r="H6" s="12"/>
      <c r="I6" s="12"/>
      <c r="J6" s="12"/>
      <c r="K6" s="12"/>
      <c r="L6" s="12"/>
      <c r="M6" s="121"/>
      <c r="N6" s="125"/>
      <c r="O6" s="121"/>
      <c r="P6" s="24"/>
      <c r="Q6" s="24"/>
      <c r="R6" s="24"/>
      <c r="S6" s="24"/>
      <c r="T6" s="24"/>
      <c r="U6" s="24"/>
      <c r="V6" s="24"/>
      <c r="W6" s="24"/>
      <c r="X6" s="24"/>
      <c r="Y6" s="24"/>
      <c r="Z6" s="10"/>
    </row>
    <row r="7" spans="1:26" ht="12.75">
      <c r="A7" s="86" t="s">
        <v>19</v>
      </c>
      <c r="B7" s="87" t="s">
        <v>43</v>
      </c>
      <c r="C7" s="13">
        <v>36</v>
      </c>
      <c r="D7" s="13">
        <v>8</v>
      </c>
      <c r="E7" s="13">
        <v>32.4</v>
      </c>
      <c r="F7" s="13">
        <v>11</v>
      </c>
      <c r="G7" s="13">
        <v>3.25</v>
      </c>
      <c r="H7" s="13">
        <v>47.5</v>
      </c>
      <c r="I7" s="13">
        <v>14</v>
      </c>
      <c r="J7" s="13">
        <v>0</v>
      </c>
      <c r="K7" s="13">
        <v>5</v>
      </c>
      <c r="L7" s="13">
        <v>18.8</v>
      </c>
      <c r="M7" s="13">
        <v>175.95</v>
      </c>
      <c r="N7" s="126"/>
      <c r="O7" s="13"/>
      <c r="P7" s="31">
        <v>4.918032786885246</v>
      </c>
      <c r="Q7" s="31">
        <v>1.1477761836441895</v>
      </c>
      <c r="R7" s="31">
        <v>3.829787234042553</v>
      </c>
      <c r="S7" s="31">
        <v>4.583333333333333</v>
      </c>
      <c r="T7" s="31">
        <v>2.3550724637681157</v>
      </c>
      <c r="U7" s="31">
        <v>6.105398457583547</v>
      </c>
      <c r="V7" s="31">
        <v>1.8666666666666667</v>
      </c>
      <c r="W7" s="31">
        <v>0</v>
      </c>
      <c r="X7" s="31">
        <v>1.6</v>
      </c>
      <c r="Y7" s="31">
        <v>4.82051282051282</v>
      </c>
      <c r="Z7" s="31">
        <v>3.5448776065276517</v>
      </c>
    </row>
    <row r="8" spans="1:26" ht="12.75">
      <c r="A8" s="86" t="s">
        <v>19</v>
      </c>
      <c r="B8" s="87" t="s">
        <v>44</v>
      </c>
      <c r="C8" s="13">
        <v>17</v>
      </c>
      <c r="D8" s="13">
        <v>13</v>
      </c>
      <c r="E8" s="13">
        <v>21</v>
      </c>
      <c r="F8" s="13">
        <v>12</v>
      </c>
      <c r="G8" s="13">
        <v>3</v>
      </c>
      <c r="H8" s="13">
        <v>22.5</v>
      </c>
      <c r="I8" s="13">
        <v>17</v>
      </c>
      <c r="J8" s="13">
        <v>0</v>
      </c>
      <c r="K8" s="13">
        <v>6.4</v>
      </c>
      <c r="L8" s="13">
        <v>3.8</v>
      </c>
      <c r="M8" s="13">
        <v>115.7</v>
      </c>
      <c r="N8" s="126"/>
      <c r="O8" s="13"/>
      <c r="P8" s="31">
        <v>2.3224043715846996</v>
      </c>
      <c r="Q8" s="31">
        <v>1.8651362984218076</v>
      </c>
      <c r="R8" s="31">
        <v>2.4822695035460995</v>
      </c>
      <c r="S8" s="31">
        <v>5</v>
      </c>
      <c r="T8" s="31">
        <v>2.1739130434782608</v>
      </c>
      <c r="U8" s="31">
        <v>2.892030848329049</v>
      </c>
      <c r="V8" s="31">
        <v>2.2666666666666666</v>
      </c>
      <c r="W8" s="31">
        <v>0</v>
      </c>
      <c r="X8" s="31">
        <v>2.048</v>
      </c>
      <c r="Y8" s="31">
        <v>0.9743589743589743</v>
      </c>
      <c r="Z8" s="31">
        <v>2.3310164198650147</v>
      </c>
    </row>
    <row r="9" spans="1:26" ht="12.75">
      <c r="A9" s="86" t="s">
        <v>19</v>
      </c>
      <c r="B9" s="87" t="s">
        <v>45</v>
      </c>
      <c r="C9" s="13">
        <v>35</v>
      </c>
      <c r="D9" s="13">
        <v>50.75</v>
      </c>
      <c r="E9" s="13">
        <v>23</v>
      </c>
      <c r="F9" s="13">
        <v>15</v>
      </c>
      <c r="G9" s="13">
        <v>2</v>
      </c>
      <c r="H9" s="13">
        <v>20</v>
      </c>
      <c r="I9" s="13">
        <v>19</v>
      </c>
      <c r="J9" s="13">
        <v>0</v>
      </c>
      <c r="K9" s="13">
        <v>5</v>
      </c>
      <c r="L9" s="13">
        <v>7.6</v>
      </c>
      <c r="M9" s="13">
        <v>177.35</v>
      </c>
      <c r="N9" s="126"/>
      <c r="O9" s="13"/>
      <c r="P9" s="31">
        <v>4.781420765027322</v>
      </c>
      <c r="Q9" s="31">
        <v>7.281205164992826</v>
      </c>
      <c r="R9" s="31">
        <v>2.7186761229314422</v>
      </c>
      <c r="S9" s="31">
        <v>6.25</v>
      </c>
      <c r="T9" s="31">
        <v>1.4492753623188406</v>
      </c>
      <c r="U9" s="31">
        <v>2.5706940874035986</v>
      </c>
      <c r="V9" s="31">
        <v>2.533333333333333</v>
      </c>
      <c r="W9" s="31">
        <v>0</v>
      </c>
      <c r="X9" s="31">
        <v>1.6</v>
      </c>
      <c r="Y9" s="31">
        <v>1.9487179487179487</v>
      </c>
      <c r="Z9" s="31">
        <v>3.573083509620228</v>
      </c>
    </row>
    <row r="10" spans="1:26" ht="12.75">
      <c r="A10" s="86" t="s">
        <v>19</v>
      </c>
      <c r="B10" s="87" t="s">
        <v>46</v>
      </c>
      <c r="C10" s="13">
        <v>39</v>
      </c>
      <c r="D10" s="13">
        <v>29.5</v>
      </c>
      <c r="E10" s="13">
        <v>33</v>
      </c>
      <c r="F10" s="13">
        <v>20</v>
      </c>
      <c r="G10" s="13">
        <v>5</v>
      </c>
      <c r="H10" s="13">
        <v>14</v>
      </c>
      <c r="I10" s="13">
        <v>13</v>
      </c>
      <c r="J10" s="13">
        <v>0</v>
      </c>
      <c r="K10" s="13">
        <v>3.4</v>
      </c>
      <c r="L10" s="13">
        <v>3.5</v>
      </c>
      <c r="M10" s="13">
        <v>160.4</v>
      </c>
      <c r="N10" s="126"/>
      <c r="O10" s="13"/>
      <c r="P10" s="31">
        <v>5.327868852459017</v>
      </c>
      <c r="Q10" s="31">
        <v>4.232424677187948</v>
      </c>
      <c r="R10" s="31">
        <v>3.900709219858156</v>
      </c>
      <c r="S10" s="31">
        <v>8.333333333333334</v>
      </c>
      <c r="T10" s="31">
        <v>3.6231884057971016</v>
      </c>
      <c r="U10" s="31">
        <v>1.7994858611825193</v>
      </c>
      <c r="V10" s="31">
        <v>1.7333333333333334</v>
      </c>
      <c r="W10" s="31">
        <v>0</v>
      </c>
      <c r="X10" s="31">
        <v>1.088</v>
      </c>
      <c r="Y10" s="31">
        <v>0.8974358974358975</v>
      </c>
      <c r="Z10" s="31">
        <v>3.231590611463685</v>
      </c>
    </row>
    <row r="11" spans="1:26" ht="12.75">
      <c r="A11" s="86" t="s">
        <v>19</v>
      </c>
      <c r="B11" s="87" t="s">
        <v>47</v>
      </c>
      <c r="C11" s="13">
        <v>22</v>
      </c>
      <c r="D11" s="13">
        <v>17.72</v>
      </c>
      <c r="E11" s="13">
        <v>11</v>
      </c>
      <c r="F11" s="13">
        <v>2</v>
      </c>
      <c r="G11" s="13">
        <v>2.75</v>
      </c>
      <c r="H11" s="13">
        <v>7</v>
      </c>
      <c r="I11" s="13">
        <v>13</v>
      </c>
      <c r="J11" s="13">
        <v>12</v>
      </c>
      <c r="K11" s="13">
        <v>4.3</v>
      </c>
      <c r="L11" s="13">
        <v>6</v>
      </c>
      <c r="M11" s="13">
        <v>97.77</v>
      </c>
      <c r="N11" s="126"/>
      <c r="O11" s="13"/>
      <c r="P11" s="31">
        <v>3.0054644808743167</v>
      </c>
      <c r="Q11" s="31">
        <v>2.542324246771879</v>
      </c>
      <c r="R11" s="31">
        <v>1.3002364066193854</v>
      </c>
      <c r="S11" s="31">
        <v>0.8333333333333333</v>
      </c>
      <c r="T11" s="31">
        <v>1.9927536231884058</v>
      </c>
      <c r="U11" s="31">
        <v>0.8997429305912596</v>
      </c>
      <c r="V11" s="31">
        <v>1.7333333333333334</v>
      </c>
      <c r="W11" s="31">
        <v>15</v>
      </c>
      <c r="X11" s="31">
        <v>1.376</v>
      </c>
      <c r="Y11" s="31">
        <v>1.5384615384615385</v>
      </c>
      <c r="Z11" s="31">
        <v>1.9697793895436688</v>
      </c>
    </row>
    <row r="12" spans="1:26" ht="12.75">
      <c r="A12" s="86" t="s">
        <v>19</v>
      </c>
      <c r="B12" s="103" t="s">
        <v>21</v>
      </c>
      <c r="C12" s="6">
        <v>149</v>
      </c>
      <c r="D12" s="6">
        <v>118.97</v>
      </c>
      <c r="E12" s="6">
        <v>120.4</v>
      </c>
      <c r="F12" s="6">
        <v>60</v>
      </c>
      <c r="G12" s="6">
        <v>16</v>
      </c>
      <c r="H12" s="6">
        <v>111</v>
      </c>
      <c r="I12" s="6">
        <v>76</v>
      </c>
      <c r="J12" s="6">
        <v>12</v>
      </c>
      <c r="K12" s="6">
        <v>24.1</v>
      </c>
      <c r="L12" s="6">
        <v>39.7</v>
      </c>
      <c r="M12" s="6">
        <v>727.17</v>
      </c>
      <c r="N12" s="126"/>
      <c r="O12" s="6"/>
      <c r="P12" s="31">
        <v>20.355191256830604</v>
      </c>
      <c r="Q12" s="31">
        <v>17.06886657101865</v>
      </c>
      <c r="R12" s="31">
        <v>14.231678486997636</v>
      </c>
      <c r="S12" s="31">
        <v>25</v>
      </c>
      <c r="T12" s="31">
        <v>11.594202898550725</v>
      </c>
      <c r="U12" s="31">
        <v>14.267352185089974</v>
      </c>
      <c r="V12" s="31">
        <v>10.133333333333333</v>
      </c>
      <c r="W12" s="31">
        <v>15</v>
      </c>
      <c r="X12" s="31">
        <v>7.712000000000001</v>
      </c>
      <c r="Y12" s="31">
        <v>10.17948717948718</v>
      </c>
      <c r="Z12" s="31">
        <v>14.650347537020247</v>
      </c>
    </row>
    <row r="13" spans="1:26" ht="6.75" customHeight="1">
      <c r="A13" s="86"/>
      <c r="B13" s="10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26"/>
      <c r="O13" s="6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2.75">
      <c r="A14" s="84" t="s">
        <v>57</v>
      </c>
      <c r="B14" s="97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26"/>
      <c r="O14" s="13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6"/>
    </row>
    <row r="15" spans="1:26" ht="12.75">
      <c r="A15" s="86" t="s">
        <v>20</v>
      </c>
      <c r="B15" s="87" t="s">
        <v>43</v>
      </c>
      <c r="C15" s="13">
        <v>5</v>
      </c>
      <c r="D15" s="13">
        <v>1.33</v>
      </c>
      <c r="E15" s="13">
        <v>5</v>
      </c>
      <c r="F15" s="13">
        <v>0</v>
      </c>
      <c r="G15" s="13">
        <v>5</v>
      </c>
      <c r="H15" s="13">
        <v>23</v>
      </c>
      <c r="I15" s="13">
        <v>0</v>
      </c>
      <c r="J15" s="13">
        <v>4</v>
      </c>
      <c r="K15" s="13">
        <v>4</v>
      </c>
      <c r="L15" s="13">
        <v>3</v>
      </c>
      <c r="M15" s="13">
        <v>50.33</v>
      </c>
      <c r="N15" s="126"/>
      <c r="O15" s="13"/>
      <c r="P15" s="31">
        <v>0.6830601092896175</v>
      </c>
      <c r="Q15" s="31">
        <v>0.1908177905308465</v>
      </c>
      <c r="R15" s="31">
        <v>0.5910165484633569</v>
      </c>
      <c r="S15" s="31">
        <v>0</v>
      </c>
      <c r="T15" s="31">
        <v>3.6231884057971016</v>
      </c>
      <c r="U15" s="31">
        <v>2.9562982005141385</v>
      </c>
      <c r="V15" s="31">
        <v>0</v>
      </c>
      <c r="W15" s="31">
        <v>5</v>
      </c>
      <c r="X15" s="31">
        <v>1.28</v>
      </c>
      <c r="Y15" s="31">
        <v>0.7692307692307693</v>
      </c>
      <c r="Z15" s="31">
        <v>1.0140022161781002</v>
      </c>
    </row>
    <row r="16" spans="1:26" ht="12.75">
      <c r="A16" s="86" t="s">
        <v>20</v>
      </c>
      <c r="B16" s="87" t="s">
        <v>44</v>
      </c>
      <c r="C16" s="13">
        <v>5</v>
      </c>
      <c r="D16" s="13">
        <v>4.25</v>
      </c>
      <c r="E16" s="13">
        <v>7</v>
      </c>
      <c r="F16" s="13">
        <v>0</v>
      </c>
      <c r="G16" s="13">
        <v>1</v>
      </c>
      <c r="H16" s="13">
        <v>21</v>
      </c>
      <c r="I16" s="13">
        <v>0</v>
      </c>
      <c r="J16" s="13">
        <v>1</v>
      </c>
      <c r="K16" s="13">
        <v>1.8</v>
      </c>
      <c r="L16" s="13">
        <v>8</v>
      </c>
      <c r="M16" s="13">
        <v>49.05</v>
      </c>
      <c r="N16" s="126"/>
      <c r="O16" s="13"/>
      <c r="P16" s="31">
        <v>0.6830601092896175</v>
      </c>
      <c r="Q16" s="31">
        <v>0.6097560975609756</v>
      </c>
      <c r="R16" s="31">
        <v>0.8274231678486997</v>
      </c>
      <c r="S16" s="31">
        <v>0</v>
      </c>
      <c r="T16" s="31">
        <v>0.7246376811594203</v>
      </c>
      <c r="U16" s="31">
        <v>2.6992287917737787</v>
      </c>
      <c r="V16" s="31">
        <v>0</v>
      </c>
      <c r="W16" s="31">
        <v>1.25</v>
      </c>
      <c r="X16" s="31">
        <v>0.5760000000000001</v>
      </c>
      <c r="Y16" s="31">
        <v>2.051282051282051</v>
      </c>
      <c r="Z16" s="31">
        <v>0.9882139619220308</v>
      </c>
    </row>
    <row r="17" spans="1:26" ht="12.75">
      <c r="A17" s="86" t="s">
        <v>20</v>
      </c>
      <c r="B17" s="87" t="s">
        <v>45</v>
      </c>
      <c r="C17" s="13">
        <v>15</v>
      </c>
      <c r="D17" s="13">
        <v>4</v>
      </c>
      <c r="E17" s="13">
        <v>5</v>
      </c>
      <c r="F17" s="13">
        <v>0</v>
      </c>
      <c r="G17" s="13">
        <v>1</v>
      </c>
      <c r="H17" s="13">
        <v>20</v>
      </c>
      <c r="I17" s="13">
        <v>0</v>
      </c>
      <c r="J17" s="13">
        <v>0</v>
      </c>
      <c r="K17" s="13">
        <v>3.4</v>
      </c>
      <c r="L17" s="13">
        <v>6</v>
      </c>
      <c r="M17" s="13">
        <v>54.4</v>
      </c>
      <c r="N17" s="126"/>
      <c r="O17" s="13"/>
      <c r="P17" s="31">
        <v>2.0491803278688523</v>
      </c>
      <c r="Q17" s="31">
        <v>0.5738880918220948</v>
      </c>
      <c r="R17" s="31">
        <v>0.5910165484633569</v>
      </c>
      <c r="S17" s="31">
        <v>0</v>
      </c>
      <c r="T17" s="31">
        <v>0.7246376811594203</v>
      </c>
      <c r="U17" s="31">
        <v>2.5706940874035986</v>
      </c>
      <c r="V17" s="31">
        <v>0</v>
      </c>
      <c r="W17" s="31">
        <v>0</v>
      </c>
      <c r="X17" s="31">
        <v>1.088</v>
      </c>
      <c r="Y17" s="31">
        <v>1.5384615384615385</v>
      </c>
      <c r="Z17" s="31">
        <v>1.0960008058829456</v>
      </c>
    </row>
    <row r="18" spans="1:26" ht="12.75">
      <c r="A18" s="86" t="s">
        <v>20</v>
      </c>
      <c r="B18" s="87" t="s">
        <v>46</v>
      </c>
      <c r="C18" s="13">
        <v>5</v>
      </c>
      <c r="D18" s="13">
        <v>1.96</v>
      </c>
      <c r="E18" s="13">
        <v>4</v>
      </c>
      <c r="F18" s="13">
        <v>0</v>
      </c>
      <c r="G18" s="13">
        <v>4</v>
      </c>
      <c r="H18" s="13">
        <v>15.67</v>
      </c>
      <c r="I18" s="13">
        <v>0</v>
      </c>
      <c r="J18" s="13">
        <v>0</v>
      </c>
      <c r="K18" s="13">
        <v>3</v>
      </c>
      <c r="L18" s="13">
        <v>7.4</v>
      </c>
      <c r="M18" s="13">
        <v>41.03</v>
      </c>
      <c r="N18" s="126"/>
      <c r="O18" s="13"/>
      <c r="P18" s="31">
        <v>0.6830601092896175</v>
      </c>
      <c r="Q18" s="31">
        <v>0.2812051649928264</v>
      </c>
      <c r="R18" s="31">
        <v>0.4728132387706856</v>
      </c>
      <c r="S18" s="31">
        <v>0</v>
      </c>
      <c r="T18" s="31">
        <v>2.898550724637681</v>
      </c>
      <c r="U18" s="31">
        <v>2.0141388174807195</v>
      </c>
      <c r="V18" s="31">
        <v>0</v>
      </c>
      <c r="W18" s="31">
        <v>0</v>
      </c>
      <c r="X18" s="31">
        <v>0.96</v>
      </c>
      <c r="Y18" s="31">
        <v>1.8974358974358974</v>
      </c>
      <c r="Z18" s="31">
        <v>0.8266344313488466</v>
      </c>
    </row>
    <row r="19" spans="1:26" ht="12.75">
      <c r="A19" s="86" t="s">
        <v>20</v>
      </c>
      <c r="B19" s="87" t="s">
        <v>47</v>
      </c>
      <c r="C19" s="13">
        <v>3</v>
      </c>
      <c r="D19" s="13">
        <v>4.75</v>
      </c>
      <c r="E19" s="13">
        <v>7.3</v>
      </c>
      <c r="F19" s="13">
        <v>0</v>
      </c>
      <c r="G19" s="13">
        <v>0</v>
      </c>
      <c r="H19" s="13">
        <v>8</v>
      </c>
      <c r="I19" s="13">
        <v>0</v>
      </c>
      <c r="J19" s="13">
        <v>2</v>
      </c>
      <c r="K19" s="13">
        <v>2</v>
      </c>
      <c r="L19" s="13">
        <v>2</v>
      </c>
      <c r="M19" s="13">
        <v>29.05</v>
      </c>
      <c r="N19" s="126"/>
      <c r="O19" s="13"/>
      <c r="P19" s="31">
        <v>0.4098360655737705</v>
      </c>
      <c r="Q19" s="31">
        <v>0.6814921090387374</v>
      </c>
      <c r="R19" s="31">
        <v>0.8628841607565011</v>
      </c>
      <c r="S19" s="31">
        <v>0</v>
      </c>
      <c r="T19" s="31">
        <v>0</v>
      </c>
      <c r="U19" s="31">
        <v>1.0282776349614395</v>
      </c>
      <c r="V19" s="31">
        <v>0</v>
      </c>
      <c r="W19" s="31">
        <v>2.5</v>
      </c>
      <c r="X19" s="31">
        <v>0.64</v>
      </c>
      <c r="Y19" s="31">
        <v>0.5128205128205128</v>
      </c>
      <c r="Z19" s="31">
        <v>0.5852724891709479</v>
      </c>
    </row>
    <row r="20" spans="1:26" ht="12.75">
      <c r="A20" s="86" t="s">
        <v>20</v>
      </c>
      <c r="B20" s="87" t="s">
        <v>17</v>
      </c>
      <c r="C20" s="13"/>
      <c r="D20" s="13"/>
      <c r="E20" s="13"/>
      <c r="F20" s="13"/>
      <c r="G20" s="13"/>
      <c r="H20" s="13"/>
      <c r="I20" s="13">
        <v>17</v>
      </c>
      <c r="J20" s="13"/>
      <c r="K20" s="13"/>
      <c r="L20" s="13"/>
      <c r="M20" s="13">
        <v>17</v>
      </c>
      <c r="N20" s="126"/>
      <c r="O20" s="13"/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2.2666666666666666</v>
      </c>
      <c r="W20" s="31">
        <v>0</v>
      </c>
      <c r="X20" s="31">
        <v>0</v>
      </c>
      <c r="Y20" s="31">
        <v>0</v>
      </c>
      <c r="Z20" s="31">
        <v>0.3425002518384204</v>
      </c>
    </row>
    <row r="21" spans="1:26" ht="12.75">
      <c r="A21" s="86" t="s">
        <v>20</v>
      </c>
      <c r="B21" s="104" t="s">
        <v>22</v>
      </c>
      <c r="C21" s="6">
        <v>33</v>
      </c>
      <c r="D21" s="6">
        <v>16.29</v>
      </c>
      <c r="E21" s="6">
        <v>28.3</v>
      </c>
      <c r="F21" s="6">
        <v>0</v>
      </c>
      <c r="G21" s="6">
        <v>11</v>
      </c>
      <c r="H21" s="6">
        <v>87.67</v>
      </c>
      <c r="I21" s="6">
        <v>17</v>
      </c>
      <c r="J21" s="6">
        <v>7</v>
      </c>
      <c r="K21" s="6">
        <v>14.2</v>
      </c>
      <c r="L21" s="6">
        <v>26.4</v>
      </c>
      <c r="M21" s="6">
        <v>240.86</v>
      </c>
      <c r="N21" s="126"/>
      <c r="O21" s="6"/>
      <c r="P21" s="31">
        <v>4.508196721311475</v>
      </c>
      <c r="Q21" s="31">
        <v>2.3371592539454804</v>
      </c>
      <c r="R21" s="31">
        <v>3.3451536643026007</v>
      </c>
      <c r="S21" s="31">
        <v>0</v>
      </c>
      <c r="T21" s="31">
        <v>7.971014492753623</v>
      </c>
      <c r="U21" s="31">
        <v>11.268637532133676</v>
      </c>
      <c r="V21" s="31">
        <v>2.2666666666666666</v>
      </c>
      <c r="W21" s="31">
        <v>8.75</v>
      </c>
      <c r="X21" s="31">
        <v>4.544</v>
      </c>
      <c r="Y21" s="31">
        <v>6.769230769230769</v>
      </c>
      <c r="Z21" s="31">
        <v>4.8526241563412915</v>
      </c>
    </row>
    <row r="22" spans="1:26" ht="9.75" customHeight="1">
      <c r="A22" s="86"/>
      <c r="B22" s="10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4"/>
      <c r="O22" s="12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2.75">
      <c r="A23" s="84" t="s">
        <v>58</v>
      </c>
      <c r="B23" s="97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120"/>
      <c r="O23" s="121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2.75">
      <c r="A24" s="86" t="s">
        <v>19</v>
      </c>
      <c r="B24" s="87" t="s">
        <v>43</v>
      </c>
      <c r="C24" s="94">
        <v>85451.72560493043</v>
      </c>
      <c r="D24" s="94">
        <v>87293.44001633773</v>
      </c>
      <c r="E24" s="94">
        <v>87182.78713436809</v>
      </c>
      <c r="F24" s="94">
        <v>91737.77103929024</v>
      </c>
      <c r="G24" s="94">
        <v>94868.89344262295</v>
      </c>
      <c r="H24" s="94">
        <v>105542.10457717691</v>
      </c>
      <c r="I24" s="94">
        <v>109317.62003046833</v>
      </c>
      <c r="J24" s="94">
        <v>74540.22988505747</v>
      </c>
      <c r="K24" s="94">
        <v>84005.82763619206</v>
      </c>
      <c r="L24" s="94">
        <v>87742.88122077461</v>
      </c>
      <c r="M24" s="94"/>
      <c r="N24" s="127">
        <f>SUM(C24:L24)/10</f>
        <v>90768.32805872188</v>
      </c>
      <c r="O24" s="94"/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/>
    </row>
    <row r="25" spans="1:26" ht="12.75">
      <c r="A25" s="86" t="s">
        <v>19</v>
      </c>
      <c r="B25" s="87" t="s">
        <v>44</v>
      </c>
      <c r="C25" s="94">
        <v>112293.66432359337</v>
      </c>
      <c r="D25" s="94">
        <v>119803.36634437184</v>
      </c>
      <c r="E25" s="94">
        <v>117107.07735518829</v>
      </c>
      <c r="F25" s="94">
        <v>122344.1436628644</v>
      </c>
      <c r="G25" s="94">
        <v>128990.22950819673</v>
      </c>
      <c r="H25" s="94">
        <v>144753.85380996956</v>
      </c>
      <c r="I25" s="94">
        <v>129379.2446803283</v>
      </c>
      <c r="J25" s="94">
        <v>99514.36781609195</v>
      </c>
      <c r="K25" s="94">
        <v>111380.95077392389</v>
      </c>
      <c r="L25" s="94">
        <v>113175.22456281116</v>
      </c>
      <c r="M25" s="94"/>
      <c r="N25" s="127">
        <f>SUM(C25:L25)/10</f>
        <v>119874.21228373396</v>
      </c>
      <c r="O25" s="94"/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/>
    </row>
    <row r="26" spans="1:26" ht="12.75">
      <c r="A26" s="86" t="s">
        <v>19</v>
      </c>
      <c r="B26" s="87" t="s">
        <v>45</v>
      </c>
      <c r="C26" s="94">
        <v>148082.9159484773</v>
      </c>
      <c r="D26" s="94">
        <v>163149.93478175066</v>
      </c>
      <c r="E26" s="94">
        <v>157006.13098294853</v>
      </c>
      <c r="F26" s="94">
        <v>163152.6404942966</v>
      </c>
      <c r="G26" s="94">
        <v>174485.34426229508</v>
      </c>
      <c r="H26" s="94">
        <v>197036.18612035975</v>
      </c>
      <c r="I26" s="94">
        <v>156128.07754680823</v>
      </c>
      <c r="J26" s="94">
        <v>132813.2183908046</v>
      </c>
      <c r="K26" s="94">
        <v>147881.11495756631</v>
      </c>
      <c r="L26" s="94">
        <v>147085.01568552654</v>
      </c>
      <c r="M26" s="94"/>
      <c r="N26" s="127">
        <f>SUM(C26:L26)/10</f>
        <v>158682.05791708338</v>
      </c>
      <c r="O26" s="94"/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/>
    </row>
    <row r="27" spans="1:26" ht="12.75">
      <c r="A27" s="86" t="s">
        <v>19</v>
      </c>
      <c r="B27" s="87" t="s">
        <v>46</v>
      </c>
      <c r="C27" s="94">
        <v>219661.4191982452</v>
      </c>
      <c r="D27" s="94">
        <v>249843.0716565083</v>
      </c>
      <c r="E27" s="94">
        <v>236804.23823846906</v>
      </c>
      <c r="F27" s="94">
        <v>244769.63415716097</v>
      </c>
      <c r="G27" s="94">
        <v>265475.5737704918</v>
      </c>
      <c r="H27" s="94">
        <v>301600.8507411401</v>
      </c>
      <c r="I27" s="94">
        <v>209625.74327976807</v>
      </c>
      <c r="J27" s="94">
        <v>199410.9195402299</v>
      </c>
      <c r="K27" s="94">
        <v>220881.44332485122</v>
      </c>
      <c r="L27" s="94">
        <v>214904.59793095736</v>
      </c>
      <c r="M27" s="94"/>
      <c r="N27" s="127">
        <f>SUM(C27:L27)/10</f>
        <v>236297.74918378223</v>
      </c>
      <c r="O27" s="94"/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/>
    </row>
    <row r="28" spans="1:26" ht="12.75">
      <c r="A28" s="86" t="s">
        <v>19</v>
      </c>
      <c r="B28" s="87" t="s">
        <v>47</v>
      </c>
      <c r="C28" s="94">
        <v>300187.23535423406</v>
      </c>
      <c r="D28" s="94">
        <v>347372.8506406107</v>
      </c>
      <c r="E28" s="94">
        <v>326577.1089009296</v>
      </c>
      <c r="F28" s="94">
        <v>336588.7520278834</v>
      </c>
      <c r="G28" s="94">
        <v>367839.58196721313</v>
      </c>
      <c r="H28" s="94">
        <v>419236.09843951795</v>
      </c>
      <c r="I28" s="94">
        <v>269810.61722934793</v>
      </c>
      <c r="J28" s="94">
        <v>274333.3333333334</v>
      </c>
      <c r="K28" s="94">
        <v>303006.8127380467</v>
      </c>
      <c r="L28" s="94">
        <v>291201.627957067</v>
      </c>
      <c r="M28" s="94"/>
      <c r="N28" s="127">
        <f>SUM(C28:L28)/10</f>
        <v>323615.40185881837</v>
      </c>
      <c r="O28" s="94"/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/>
    </row>
    <row r="29" spans="1:26" ht="11.25" customHeight="1">
      <c r="A29" s="86"/>
      <c r="B29" s="87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88"/>
      <c r="O29" s="94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2.75">
      <c r="A30" s="84" t="s">
        <v>59</v>
      </c>
      <c r="B30" s="97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120"/>
      <c r="O30" s="121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4"/>
    </row>
    <row r="31" spans="1:26" ht="12.75">
      <c r="A31" s="86" t="s">
        <v>20</v>
      </c>
      <c r="B31" s="87" t="s">
        <v>43</v>
      </c>
      <c r="C31" s="94">
        <v>84741.04166666666</v>
      </c>
      <c r="D31" s="94">
        <v>54394.29593373494</v>
      </c>
      <c r="E31" s="94">
        <v>61694.01432863416</v>
      </c>
      <c r="F31" s="94">
        <v>0</v>
      </c>
      <c r="G31" s="94">
        <v>63600</v>
      </c>
      <c r="H31" s="94">
        <v>78823.47435417447</v>
      </c>
      <c r="I31" s="94">
        <v>0</v>
      </c>
      <c r="J31" s="94">
        <v>110930.23255813954</v>
      </c>
      <c r="K31" s="94">
        <v>61427.82091097308</v>
      </c>
      <c r="L31" s="94">
        <v>77934.50980392158</v>
      </c>
      <c r="M31" s="94"/>
      <c r="N31" s="127">
        <f>SUM(C31:L31)/8</f>
        <v>74193.17369453055</v>
      </c>
      <c r="O31" s="94"/>
      <c r="P31" s="26">
        <v>84741.04166666666</v>
      </c>
      <c r="Q31" s="26">
        <v>54394.29593373494</v>
      </c>
      <c r="R31" s="26">
        <v>61694.01432863416</v>
      </c>
      <c r="S31" s="26"/>
      <c r="T31" s="26">
        <v>63600</v>
      </c>
      <c r="U31" s="26">
        <v>78823.47435417447</v>
      </c>
      <c r="V31" s="26"/>
      <c r="W31" s="26">
        <v>110930.23255813954</v>
      </c>
      <c r="X31" s="26">
        <v>61427.82091097308</v>
      </c>
      <c r="Y31" s="26">
        <v>77934.50980392158</v>
      </c>
      <c r="Z31" s="26"/>
    </row>
    <row r="32" spans="1:26" ht="12.75">
      <c r="A32" s="86" t="s">
        <v>20</v>
      </c>
      <c r="B32" s="87" t="s">
        <v>44</v>
      </c>
      <c r="C32" s="94">
        <v>135585.66666666666</v>
      </c>
      <c r="D32" s="94">
        <v>87030.8734939759</v>
      </c>
      <c r="E32" s="94">
        <v>98710.42292581467</v>
      </c>
      <c r="F32" s="94">
        <v>0</v>
      </c>
      <c r="G32" s="94">
        <v>101760</v>
      </c>
      <c r="H32" s="94">
        <v>126117.55896667915</v>
      </c>
      <c r="I32" s="94">
        <v>0</v>
      </c>
      <c r="J32" s="94">
        <v>177488.37209302327</v>
      </c>
      <c r="K32" s="94">
        <v>98284.51345755694</v>
      </c>
      <c r="L32" s="94">
        <v>124695.21568627453</v>
      </c>
      <c r="M32" s="94"/>
      <c r="N32" s="127">
        <f>SUM(C32:L32)/8</f>
        <v>118709.0779112489</v>
      </c>
      <c r="O32" s="94"/>
      <c r="P32" s="26">
        <v>135585.66666666666</v>
      </c>
      <c r="Q32" s="26">
        <v>87030.8734939759</v>
      </c>
      <c r="R32" s="26">
        <v>98710.42292581467</v>
      </c>
      <c r="S32" s="26"/>
      <c r="T32" s="26">
        <v>101760</v>
      </c>
      <c r="U32" s="26">
        <v>126117.55896667915</v>
      </c>
      <c r="V32" s="26"/>
      <c r="W32" s="26">
        <v>177488.37209302327</v>
      </c>
      <c r="X32" s="26">
        <v>98284.51345755694</v>
      </c>
      <c r="Y32" s="26">
        <v>124695.21568627453</v>
      </c>
      <c r="Z32" s="26"/>
    </row>
    <row r="33" spans="1:26" ht="12.75">
      <c r="A33" s="86" t="s">
        <v>20</v>
      </c>
      <c r="B33" s="87" t="s">
        <v>45</v>
      </c>
      <c r="C33" s="94">
        <v>203378.5</v>
      </c>
      <c r="D33" s="94">
        <v>130546.31024096385</v>
      </c>
      <c r="E33" s="94">
        <v>148065.63438872198</v>
      </c>
      <c r="F33" s="94">
        <v>0</v>
      </c>
      <c r="G33" s="94">
        <v>152640</v>
      </c>
      <c r="H33" s="94">
        <v>189176.33845001872</v>
      </c>
      <c r="I33" s="94">
        <v>0</v>
      </c>
      <c r="J33" s="94">
        <v>266232.5581395349</v>
      </c>
      <c r="K33" s="94">
        <v>147426.7701863354</v>
      </c>
      <c r="L33" s="94">
        <v>187042.82352941178</v>
      </c>
      <c r="M33" s="94"/>
      <c r="N33" s="127">
        <f>SUM(C33:L33)/8</f>
        <v>178063.61686687332</v>
      </c>
      <c r="O33" s="94"/>
      <c r="P33" s="26">
        <v>203378.5</v>
      </c>
      <c r="Q33" s="26">
        <v>130546.31024096385</v>
      </c>
      <c r="R33" s="26">
        <v>148065.63438872198</v>
      </c>
      <c r="S33" s="26"/>
      <c r="T33" s="26">
        <v>152640</v>
      </c>
      <c r="U33" s="26">
        <v>189176.33845001872</v>
      </c>
      <c r="V33" s="26"/>
      <c r="W33" s="26">
        <v>266232.5581395349</v>
      </c>
      <c r="X33" s="26">
        <v>147426.7701863354</v>
      </c>
      <c r="Y33" s="26">
        <v>187042.82352941178</v>
      </c>
      <c r="Z33" s="26"/>
    </row>
    <row r="34" spans="1:26" ht="12.75">
      <c r="A34" s="86" t="s">
        <v>20</v>
      </c>
      <c r="B34" s="87" t="s">
        <v>46</v>
      </c>
      <c r="C34" s="94">
        <v>338964.1666666666</v>
      </c>
      <c r="D34" s="94">
        <v>217577.18373493975</v>
      </c>
      <c r="E34" s="94">
        <v>246776.05731453665</v>
      </c>
      <c r="F34" s="94">
        <v>0</v>
      </c>
      <c r="G34" s="94">
        <v>254400</v>
      </c>
      <c r="H34" s="94">
        <v>315293.8974166979</v>
      </c>
      <c r="I34" s="94">
        <v>0</v>
      </c>
      <c r="J34" s="94">
        <v>443720.93023255817</v>
      </c>
      <c r="K34" s="94">
        <v>245711.28364389233</v>
      </c>
      <c r="L34" s="94">
        <v>311738.0392156863</v>
      </c>
      <c r="M34" s="94"/>
      <c r="N34" s="127">
        <f>SUM(C34:L34)/8</f>
        <v>296772.6947781222</v>
      </c>
      <c r="O34" s="94"/>
      <c r="P34" s="26">
        <v>338964.1666666666</v>
      </c>
      <c r="Q34" s="26">
        <v>217577.18373493975</v>
      </c>
      <c r="R34" s="26">
        <v>246776.05731453665</v>
      </c>
      <c r="S34" s="26"/>
      <c r="T34" s="26">
        <v>254400</v>
      </c>
      <c r="U34" s="26">
        <v>315293.8974166979</v>
      </c>
      <c r="V34" s="26"/>
      <c r="W34" s="26">
        <v>443720.93023255817</v>
      </c>
      <c r="X34" s="26">
        <v>245711.28364389233</v>
      </c>
      <c r="Y34" s="26">
        <v>311738.0392156863</v>
      </c>
      <c r="Z34" s="26"/>
    </row>
    <row r="35" spans="1:26" ht="12.75">
      <c r="A35" s="86" t="s">
        <v>20</v>
      </c>
      <c r="B35" s="87" t="s">
        <v>47</v>
      </c>
      <c r="C35" s="94">
        <v>491498.04166666657</v>
      </c>
      <c r="D35" s="94">
        <v>315486.9164156626</v>
      </c>
      <c r="E35" s="94">
        <v>357825.28310607816</v>
      </c>
      <c r="F35" s="94">
        <v>0</v>
      </c>
      <c r="G35" s="94">
        <v>368880</v>
      </c>
      <c r="H35" s="94">
        <v>457176.1512542119</v>
      </c>
      <c r="I35" s="94">
        <v>0</v>
      </c>
      <c r="J35" s="94">
        <v>643395.3488372093</v>
      </c>
      <c r="K35" s="94">
        <v>356281.36128364387</v>
      </c>
      <c r="L35" s="94">
        <v>452020.1568627452</v>
      </c>
      <c r="M35" s="94"/>
      <c r="N35" s="127">
        <f>SUM(C35:L35)/8</f>
        <v>430320.4074282772</v>
      </c>
      <c r="O35" s="94"/>
      <c r="P35" s="26">
        <v>491498.04166666657</v>
      </c>
      <c r="Q35" s="26">
        <v>315486.9164156626</v>
      </c>
      <c r="R35" s="26">
        <v>357825.28310607816</v>
      </c>
      <c r="S35" s="26"/>
      <c r="T35" s="26">
        <v>368880</v>
      </c>
      <c r="U35" s="26">
        <v>457176.1512542119</v>
      </c>
      <c r="V35" s="26"/>
      <c r="W35" s="26">
        <v>643395.3488372093</v>
      </c>
      <c r="X35" s="26">
        <v>356281.36128364387</v>
      </c>
      <c r="Y35" s="26">
        <v>452020.1568627452</v>
      </c>
      <c r="Z35" s="26"/>
    </row>
    <row r="36" spans="1:26" ht="12.75">
      <c r="A36" s="89" t="s">
        <v>20</v>
      </c>
      <c r="B36" s="118" t="s">
        <v>17</v>
      </c>
      <c r="C36" s="95"/>
      <c r="D36" s="95"/>
      <c r="E36" s="95"/>
      <c r="F36" s="95"/>
      <c r="G36" s="95"/>
      <c r="H36" s="95"/>
      <c r="I36" s="95">
        <v>298647.0588235294</v>
      </c>
      <c r="J36" s="95"/>
      <c r="K36" s="95"/>
      <c r="L36" s="95"/>
      <c r="M36" s="95"/>
      <c r="N36" s="96"/>
      <c r="O36" s="94"/>
      <c r="P36" s="26"/>
      <c r="Q36" s="26"/>
      <c r="R36" s="26"/>
      <c r="S36" s="26"/>
      <c r="T36" s="26"/>
      <c r="U36" s="26"/>
      <c r="V36" s="115">
        <v>298647.0588235294</v>
      </c>
      <c r="W36" s="26"/>
      <c r="X36" s="26"/>
      <c r="Y36" s="26"/>
      <c r="Z36" s="26"/>
    </row>
    <row r="37" spans="1:26" ht="12.75">
      <c r="A37" s="98"/>
      <c r="B37" s="119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2"/>
      <c r="O37" s="94"/>
      <c r="P37" s="26"/>
      <c r="Q37" s="26"/>
      <c r="R37" s="26"/>
      <c r="S37" s="26"/>
      <c r="T37" s="26"/>
      <c r="U37" s="26"/>
      <c r="V37" s="115"/>
      <c r="W37" s="26"/>
      <c r="X37" s="26"/>
      <c r="Y37" s="26"/>
      <c r="Z37" s="26"/>
    </row>
    <row r="38" spans="1:15" ht="12.75">
      <c r="A38" s="84" t="s">
        <v>60</v>
      </c>
      <c r="B38" s="97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88"/>
      <c r="O38" s="94"/>
    </row>
    <row r="39" spans="1:15" ht="12.75">
      <c r="A39" s="86"/>
      <c r="B39" s="97"/>
      <c r="C39" s="12" t="s">
        <v>0</v>
      </c>
      <c r="D39" s="12" t="s">
        <v>1</v>
      </c>
      <c r="E39" s="12" t="s">
        <v>2</v>
      </c>
      <c r="F39" s="12" t="s">
        <v>3</v>
      </c>
      <c r="G39" s="12" t="s">
        <v>4</v>
      </c>
      <c r="H39" s="12" t="s">
        <v>5</v>
      </c>
      <c r="I39" s="12" t="s">
        <v>6</v>
      </c>
      <c r="J39" s="12" t="s">
        <v>7</v>
      </c>
      <c r="K39" s="12" t="s">
        <v>8</v>
      </c>
      <c r="L39" s="12" t="s">
        <v>9</v>
      </c>
      <c r="M39" s="12"/>
      <c r="N39" s="120"/>
      <c r="O39" s="121"/>
    </row>
    <row r="40" spans="1:15" ht="12.75">
      <c r="A40" s="86" t="s">
        <v>43</v>
      </c>
      <c r="B40" s="97" t="s">
        <v>50</v>
      </c>
      <c r="C40" s="94">
        <v>44736.56453110492</v>
      </c>
      <c r="D40" s="94">
        <v>54183.21054672353</v>
      </c>
      <c r="E40" s="94">
        <v>49873.81703470032</v>
      </c>
      <c r="F40" s="94">
        <v>51010.62103929024</v>
      </c>
      <c r="G40" s="94">
        <v>56868.89344262295</v>
      </c>
      <c r="H40" s="94">
        <v>65352.91538798773</v>
      </c>
      <c r="I40" s="94">
        <v>33436.04108309991</v>
      </c>
      <c r="J40" s="94">
        <v>41623.56321839081</v>
      </c>
      <c r="K40" s="94">
        <v>45625.20522955305</v>
      </c>
      <c r="L40" s="94">
        <v>42387.23890339425</v>
      </c>
      <c r="M40" s="94"/>
      <c r="N40" s="127">
        <f>SUM(C40:L40)/10</f>
        <v>48509.80704168677</v>
      </c>
      <c r="O40" s="94"/>
    </row>
    <row r="41" spans="1:15" ht="12.75">
      <c r="A41" s="86" t="s">
        <v>44</v>
      </c>
      <c r="B41" s="97" t="s">
        <v>50</v>
      </c>
      <c r="C41" s="94">
        <v>71578.50324976788</v>
      </c>
      <c r="D41" s="94">
        <v>86693.13687475765</v>
      </c>
      <c r="E41" s="94">
        <v>79798.10725552052</v>
      </c>
      <c r="F41" s="94">
        <v>81616.99366286439</v>
      </c>
      <c r="G41" s="94">
        <v>90990.22950819673</v>
      </c>
      <c r="H41" s="94">
        <v>104564.66462078037</v>
      </c>
      <c r="I41" s="94">
        <v>53497.66573295986</v>
      </c>
      <c r="J41" s="94">
        <v>66597.7011494253</v>
      </c>
      <c r="K41" s="94">
        <v>73000.32836728489</v>
      </c>
      <c r="L41" s="94">
        <v>67819.5822454308</v>
      </c>
      <c r="M41" s="94"/>
      <c r="N41" s="127">
        <f aca="true" t="shared" si="0" ref="N41:N46">SUM(C41:L41)/10</f>
        <v>77615.69126669884</v>
      </c>
      <c r="O41" s="94"/>
    </row>
    <row r="42" spans="1:15" ht="12.75">
      <c r="A42" s="86" t="s">
        <v>45</v>
      </c>
      <c r="B42" s="97" t="s">
        <v>50</v>
      </c>
      <c r="C42" s="94">
        <v>107367.75487465182</v>
      </c>
      <c r="D42" s="94">
        <v>130039.70531213647</v>
      </c>
      <c r="E42" s="94">
        <v>119697.16088328075</v>
      </c>
      <c r="F42" s="94">
        <v>122425.49049429658</v>
      </c>
      <c r="G42" s="94">
        <v>136485.34426229508</v>
      </c>
      <c r="H42" s="94">
        <v>156846.99693117055</v>
      </c>
      <c r="I42" s="94">
        <v>80246.49859943979</v>
      </c>
      <c r="J42" s="94">
        <v>99896.55172413794</v>
      </c>
      <c r="K42" s="94">
        <v>109500.49255092732</v>
      </c>
      <c r="L42" s="94">
        <v>101729.3733681462</v>
      </c>
      <c r="M42" s="94"/>
      <c r="N42" s="127">
        <f t="shared" si="0"/>
        <v>116423.53690004823</v>
      </c>
      <c r="O42" s="94"/>
    </row>
    <row r="43" spans="1:15" ht="12.75">
      <c r="A43" s="86" t="s">
        <v>46</v>
      </c>
      <c r="B43" s="97" t="s">
        <v>50</v>
      </c>
      <c r="C43" s="94">
        <v>178946.2581244197</v>
      </c>
      <c r="D43" s="94">
        <v>216732.84218689412</v>
      </c>
      <c r="E43" s="94">
        <v>199495.26813880127</v>
      </c>
      <c r="F43" s="94">
        <v>204042.48415716097</v>
      </c>
      <c r="G43" s="94">
        <v>227475.5737704918</v>
      </c>
      <c r="H43" s="94">
        <v>261411.6615519509</v>
      </c>
      <c r="I43" s="94">
        <v>133744.16433239964</v>
      </c>
      <c r="J43" s="94">
        <v>166494.25287356324</v>
      </c>
      <c r="K43" s="94">
        <v>182500.8209182122</v>
      </c>
      <c r="L43" s="94">
        <v>169548.955613577</v>
      </c>
      <c r="M43" s="94"/>
      <c r="N43" s="127">
        <f t="shared" si="0"/>
        <v>194039.22816674708</v>
      </c>
      <c r="O43" s="94"/>
    </row>
    <row r="44" spans="1:15" ht="12.75">
      <c r="A44" s="86" t="s">
        <v>47</v>
      </c>
      <c r="B44" s="97" t="s">
        <v>50</v>
      </c>
      <c r="C44" s="94">
        <v>259472.07428040853</v>
      </c>
      <c r="D44" s="94">
        <v>314262.62117099646</v>
      </c>
      <c r="E44" s="94">
        <v>289268.13880126184</v>
      </c>
      <c r="F44" s="94">
        <v>295861.6020278834</v>
      </c>
      <c r="G44" s="94">
        <v>329839.58196721313</v>
      </c>
      <c r="H44" s="94">
        <v>379046.9092503288</v>
      </c>
      <c r="I44" s="94">
        <v>193929.03828197948</v>
      </c>
      <c r="J44" s="94">
        <v>241416.6666666667</v>
      </c>
      <c r="K44" s="94">
        <v>264626.1903314077</v>
      </c>
      <c r="L44" s="94">
        <v>245845.98563968667</v>
      </c>
      <c r="M44" s="94"/>
      <c r="N44" s="127">
        <f t="shared" si="0"/>
        <v>281356.8808417833</v>
      </c>
      <c r="O44" s="94"/>
    </row>
    <row r="45" spans="1:15" ht="12.75">
      <c r="A45" s="86"/>
      <c r="B45" s="97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88"/>
      <c r="O45" s="94"/>
    </row>
    <row r="46" spans="1:15" ht="12.75">
      <c r="A46" s="89" t="s">
        <v>51</v>
      </c>
      <c r="B46" s="102" t="s">
        <v>52</v>
      </c>
      <c r="C46" s="95">
        <v>40715.161073825504</v>
      </c>
      <c r="D46" s="95">
        <v>33110.22946961419</v>
      </c>
      <c r="E46" s="95">
        <v>37308.97009966777</v>
      </c>
      <c r="F46" s="95">
        <v>40727.15</v>
      </c>
      <c r="G46" s="95">
        <v>38000</v>
      </c>
      <c r="H46" s="95">
        <v>40189.18918918919</v>
      </c>
      <c r="I46" s="95">
        <v>75881.57894736843</v>
      </c>
      <c r="J46" s="95">
        <v>32916.666666666664</v>
      </c>
      <c r="K46" s="95">
        <v>38380.622406639006</v>
      </c>
      <c r="L46" s="95">
        <v>45355.64231738035</v>
      </c>
      <c r="M46" s="95"/>
      <c r="N46" s="129">
        <f t="shared" si="0"/>
        <v>42258.521017035106</v>
      </c>
      <c r="O46" s="94"/>
    </row>
    <row r="47" spans="1:15" ht="12.75">
      <c r="A47" s="86"/>
      <c r="B47" s="97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88"/>
      <c r="O47" s="94"/>
    </row>
    <row r="48" spans="1:26" ht="12.75">
      <c r="A48" s="84" t="s">
        <v>53</v>
      </c>
      <c r="B48" s="97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121" t="s">
        <v>13</v>
      </c>
      <c r="N48" s="126"/>
      <c r="O48" s="121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2.75">
      <c r="A49" s="86" t="s">
        <v>19</v>
      </c>
      <c r="B49" s="87" t="s">
        <v>43</v>
      </c>
      <c r="C49" s="94">
        <v>3076262.1217774954</v>
      </c>
      <c r="D49" s="94">
        <v>698347.5201307018</v>
      </c>
      <c r="E49" s="94">
        <v>2824722.303153526</v>
      </c>
      <c r="F49" s="94">
        <v>1009115.4814321926</v>
      </c>
      <c r="G49" s="94">
        <v>308323.9036885246</v>
      </c>
      <c r="H49" s="94">
        <v>5013249.967415904</v>
      </c>
      <c r="I49" s="94">
        <v>1530446.6804265566</v>
      </c>
      <c r="J49" s="94">
        <v>0</v>
      </c>
      <c r="K49" s="94">
        <v>420029.1381809603</v>
      </c>
      <c r="L49" s="94">
        <v>1649566.1669505627</v>
      </c>
      <c r="M49" s="94">
        <v>16530063.283156423</v>
      </c>
      <c r="N49" s="126"/>
      <c r="O49" s="94"/>
      <c r="P49" s="29">
        <v>1</v>
      </c>
      <c r="Q49" s="29">
        <v>1</v>
      </c>
      <c r="R49" s="29">
        <v>1</v>
      </c>
      <c r="S49" s="29">
        <v>1</v>
      </c>
      <c r="T49" s="29">
        <v>1</v>
      </c>
      <c r="U49" s="29">
        <v>1</v>
      </c>
      <c r="V49" s="29">
        <v>1</v>
      </c>
      <c r="W49" s="29" t="e">
        <v>#DIV/0!</v>
      </c>
      <c r="X49" s="29">
        <v>1</v>
      </c>
      <c r="Y49" s="29">
        <v>1</v>
      </c>
      <c r="Z49" s="30" t="e">
        <v>#DIV/0!</v>
      </c>
    </row>
    <row r="50" spans="1:26" ht="12.75">
      <c r="A50" s="86" t="s">
        <v>19</v>
      </c>
      <c r="B50" s="87" t="s">
        <v>44</v>
      </c>
      <c r="C50" s="94">
        <v>1908992.2935010875</v>
      </c>
      <c r="D50" s="94">
        <v>1557443.762476834</v>
      </c>
      <c r="E50" s="94">
        <v>2459248.624458954</v>
      </c>
      <c r="F50" s="94">
        <v>1468129.7239543728</v>
      </c>
      <c r="G50" s="94">
        <v>386970.6885245902</v>
      </c>
      <c r="H50" s="94">
        <v>3256961.710724315</v>
      </c>
      <c r="I50" s="94">
        <v>2199447.159565581</v>
      </c>
      <c r="J50" s="94">
        <v>0</v>
      </c>
      <c r="K50" s="94">
        <v>712838.084953113</v>
      </c>
      <c r="L50" s="94">
        <v>430065.8533386824</v>
      </c>
      <c r="M50" s="94">
        <v>14380097.90149753</v>
      </c>
      <c r="N50" s="126"/>
      <c r="O50" s="94"/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</row>
    <row r="51" spans="1:26" ht="12.75">
      <c r="A51" s="86" t="s">
        <v>19</v>
      </c>
      <c r="B51" s="87" t="s">
        <v>45</v>
      </c>
      <c r="C51" s="94">
        <v>5182902.058196706</v>
      </c>
      <c r="D51" s="94">
        <v>8279859.190173846</v>
      </c>
      <c r="E51" s="94">
        <v>3611141.012607816</v>
      </c>
      <c r="F51" s="94">
        <v>2447289.6074144486</v>
      </c>
      <c r="G51" s="94">
        <v>348970.68852459016</v>
      </c>
      <c r="H51" s="94">
        <v>3940723.722407195</v>
      </c>
      <c r="I51" s="94">
        <v>2966433.4733893564</v>
      </c>
      <c r="J51" s="94">
        <v>0</v>
      </c>
      <c r="K51" s="94">
        <v>739405.5747878316</v>
      </c>
      <c r="L51" s="94">
        <v>1117846.1192100015</v>
      </c>
      <c r="M51" s="94">
        <v>28634571.446711794</v>
      </c>
      <c r="N51" s="126"/>
      <c r="O51" s="94"/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</row>
    <row r="52" spans="1:26" ht="12.75">
      <c r="A52" s="86" t="s">
        <v>19</v>
      </c>
      <c r="B52" s="87" t="s">
        <v>46</v>
      </c>
      <c r="C52" s="94">
        <v>8566795.348731562</v>
      </c>
      <c r="D52" s="94">
        <v>7370370.613866995</v>
      </c>
      <c r="E52" s="94">
        <v>7814539.861869479</v>
      </c>
      <c r="F52" s="94">
        <v>4895392.683143219</v>
      </c>
      <c r="G52" s="94">
        <v>1327377.8688524591</v>
      </c>
      <c r="H52" s="94">
        <v>4222411.910375961</v>
      </c>
      <c r="I52" s="94">
        <v>2725134.662636985</v>
      </c>
      <c r="J52" s="94">
        <v>0</v>
      </c>
      <c r="K52" s="94">
        <v>750996.9073044942</v>
      </c>
      <c r="L52" s="94">
        <v>752166.0927583508</v>
      </c>
      <c r="M52" s="94">
        <v>38425185.94953951</v>
      </c>
      <c r="N52" s="126"/>
      <c r="O52" s="94"/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</row>
    <row r="53" spans="1:26" ht="12.75">
      <c r="A53" s="86" t="s">
        <v>19</v>
      </c>
      <c r="B53" s="87" t="s">
        <v>47</v>
      </c>
      <c r="C53" s="94">
        <v>6604119.177793149</v>
      </c>
      <c r="D53" s="94">
        <v>6155446.913351621</v>
      </c>
      <c r="E53" s="94">
        <v>3592348.197910226</v>
      </c>
      <c r="F53" s="94">
        <v>673177.5040557669</v>
      </c>
      <c r="G53" s="94">
        <v>1011558.8504098362</v>
      </c>
      <c r="H53" s="94">
        <v>2934652.6890766257</v>
      </c>
      <c r="I53" s="94">
        <v>3507538.0239815232</v>
      </c>
      <c r="J53" s="94">
        <v>3292000</v>
      </c>
      <c r="K53" s="94">
        <v>1302929.2947736008</v>
      </c>
      <c r="L53" s="94">
        <v>1747209.767742402</v>
      </c>
      <c r="M53" s="94">
        <v>30820980.419094753</v>
      </c>
      <c r="N53" s="126"/>
      <c r="O53" s="94"/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</row>
    <row r="54" spans="1:26" s="23" customFormat="1" ht="12" customHeight="1">
      <c r="A54" s="86" t="s">
        <v>19</v>
      </c>
      <c r="B54" s="104" t="s">
        <v>23</v>
      </c>
      <c r="C54" s="12">
        <v>25339071</v>
      </c>
      <c r="D54" s="12">
        <v>24061468</v>
      </c>
      <c r="E54" s="12">
        <v>20302000</v>
      </c>
      <c r="F54" s="12">
        <v>10493105</v>
      </c>
      <c r="G54" s="12">
        <v>3383202</v>
      </c>
      <c r="H54" s="12">
        <v>19368000</v>
      </c>
      <c r="I54" s="12">
        <v>12929000.000000002</v>
      </c>
      <c r="J54" s="12">
        <v>3292000</v>
      </c>
      <c r="K54" s="12">
        <v>3926199</v>
      </c>
      <c r="L54" s="12">
        <v>5696853.999999999</v>
      </c>
      <c r="M54" s="12">
        <v>128790899</v>
      </c>
      <c r="N54" s="125"/>
      <c r="O54" s="12"/>
      <c r="P54" s="24">
        <v>1</v>
      </c>
      <c r="Q54" s="24">
        <v>1</v>
      </c>
      <c r="R54" s="24">
        <v>1</v>
      </c>
      <c r="S54" s="24">
        <v>1</v>
      </c>
      <c r="T54" s="24">
        <v>1</v>
      </c>
      <c r="U54" s="24">
        <v>1</v>
      </c>
      <c r="V54" s="24">
        <v>1</v>
      </c>
      <c r="W54" s="24" t="e">
        <v>#DIV/0!</v>
      </c>
      <c r="X54" s="24">
        <v>1</v>
      </c>
      <c r="Y54" s="24">
        <v>1</v>
      </c>
      <c r="Z54" s="24" t="e">
        <v>#DIV/0!</v>
      </c>
    </row>
    <row r="55" spans="1:26" ht="12.75">
      <c r="A55" s="86"/>
      <c r="B55" s="87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126"/>
      <c r="O55" s="94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2.75">
      <c r="A56" s="84" t="s">
        <v>24</v>
      </c>
      <c r="B56" s="97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126"/>
      <c r="O56" s="94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2.75">
      <c r="A57" s="86" t="s">
        <v>20</v>
      </c>
      <c r="B57" s="87" t="s">
        <v>43</v>
      </c>
      <c r="C57" s="94">
        <v>423705.20833333326</v>
      </c>
      <c r="D57" s="94">
        <v>72344.41359186747</v>
      </c>
      <c r="E57" s="94">
        <v>308470.0716431708</v>
      </c>
      <c r="F57" s="94">
        <v>0</v>
      </c>
      <c r="G57" s="94">
        <v>318000</v>
      </c>
      <c r="H57" s="94">
        <v>1812939.9101460127</v>
      </c>
      <c r="I57" s="94">
        <v>0</v>
      </c>
      <c r="J57" s="94">
        <v>443720.93023255817</v>
      </c>
      <c r="K57" s="94">
        <v>245711.28364389233</v>
      </c>
      <c r="L57" s="94">
        <v>233803.52941176476</v>
      </c>
      <c r="M57" s="94">
        <v>3858695.3470026</v>
      </c>
      <c r="N57" s="126"/>
      <c r="O57" s="94"/>
      <c r="P57" s="26">
        <v>57883.225182149356</v>
      </c>
      <c r="Q57" s="26">
        <v>10379.399367556309</v>
      </c>
      <c r="R57" s="26">
        <v>36462.18340935825</v>
      </c>
      <c r="S57" s="26">
        <v>0</v>
      </c>
      <c r="T57" s="26">
        <v>230434.78260869565</v>
      </c>
      <c r="U57" s="26">
        <v>233025.69539151833</v>
      </c>
      <c r="V57" s="26">
        <v>0</v>
      </c>
      <c r="W57" s="26">
        <v>554651.1627906978</v>
      </c>
      <c r="X57" s="26">
        <v>78627.61076604555</v>
      </c>
      <c r="Y57" s="26">
        <v>59949.62292609353</v>
      </c>
      <c r="Z57" s="26">
        <v>1261413.682442115</v>
      </c>
    </row>
    <row r="58" spans="1:26" ht="12.75">
      <c r="A58" s="86" t="s">
        <v>20</v>
      </c>
      <c r="B58" s="87" t="s">
        <v>44</v>
      </c>
      <c r="C58" s="94">
        <v>677928.3333333333</v>
      </c>
      <c r="D58" s="94">
        <v>369881.2123493976</v>
      </c>
      <c r="E58" s="94">
        <v>690972.9604807027</v>
      </c>
      <c r="F58" s="94">
        <v>0</v>
      </c>
      <c r="G58" s="94">
        <v>101760</v>
      </c>
      <c r="H58" s="94">
        <v>2648468.738300262</v>
      </c>
      <c r="I58" s="94">
        <v>0</v>
      </c>
      <c r="J58" s="94">
        <v>177488.37209302327</v>
      </c>
      <c r="K58" s="94">
        <v>176912.1242236025</v>
      </c>
      <c r="L58" s="94">
        <v>997561.7254901963</v>
      </c>
      <c r="M58" s="94">
        <v>5840973.4662705185</v>
      </c>
      <c r="N58" s="126"/>
      <c r="O58" s="94"/>
      <c r="P58" s="26">
        <v>92613.16029143897</v>
      </c>
      <c r="Q58" s="26">
        <v>53067.60578900969</v>
      </c>
      <c r="R58" s="26">
        <v>81675.2908369625</v>
      </c>
      <c r="S58" s="26">
        <v>0</v>
      </c>
      <c r="T58" s="26">
        <v>73739.13043478261</v>
      </c>
      <c r="U58" s="26">
        <v>340420.14631108765</v>
      </c>
      <c r="V58" s="26">
        <v>0</v>
      </c>
      <c r="W58" s="26">
        <v>221860.46511627908</v>
      </c>
      <c r="X58" s="26">
        <v>56611.879751552806</v>
      </c>
      <c r="Y58" s="26">
        <v>255785.057817999</v>
      </c>
      <c r="Z58" s="26">
        <v>1175772.7363491124</v>
      </c>
    </row>
    <row r="59" spans="1:26" ht="12.75">
      <c r="A59" s="86" t="s">
        <v>20</v>
      </c>
      <c r="B59" s="87" t="s">
        <v>45</v>
      </c>
      <c r="C59" s="94">
        <v>3050677.5</v>
      </c>
      <c r="D59" s="94">
        <v>522185.2409638554</v>
      </c>
      <c r="E59" s="94">
        <v>740328.17194361</v>
      </c>
      <c r="F59" s="94">
        <v>0</v>
      </c>
      <c r="G59" s="94">
        <v>152640</v>
      </c>
      <c r="H59" s="94">
        <v>3783526.7690003747</v>
      </c>
      <c r="I59" s="94">
        <v>0</v>
      </c>
      <c r="J59" s="94">
        <v>0</v>
      </c>
      <c r="K59" s="94">
        <v>501251.01863354037</v>
      </c>
      <c r="L59" s="94">
        <v>1122256.9411764706</v>
      </c>
      <c r="M59" s="94">
        <v>9872865.641717851</v>
      </c>
      <c r="N59" s="126"/>
      <c r="O59" s="94"/>
      <c r="P59" s="26">
        <v>416759.2213114754</v>
      </c>
      <c r="Q59" s="26">
        <v>74918.97287860194</v>
      </c>
      <c r="R59" s="26">
        <v>87509.24018245979</v>
      </c>
      <c r="S59" s="26">
        <v>0</v>
      </c>
      <c r="T59" s="26">
        <v>110608.69565217392</v>
      </c>
      <c r="U59" s="26">
        <v>486314.4947301252</v>
      </c>
      <c r="V59" s="26">
        <v>0</v>
      </c>
      <c r="W59" s="26">
        <v>0</v>
      </c>
      <c r="X59" s="26">
        <v>160400.32596273292</v>
      </c>
      <c r="Y59" s="26">
        <v>287758.1900452489</v>
      </c>
      <c r="Z59" s="26">
        <v>1624269.1407628183</v>
      </c>
    </row>
    <row r="60" spans="1:26" ht="12.75">
      <c r="A60" s="86" t="s">
        <v>20</v>
      </c>
      <c r="B60" s="87" t="s">
        <v>46</v>
      </c>
      <c r="C60" s="94">
        <v>1694820.833333333</v>
      </c>
      <c r="D60" s="94">
        <v>426451.2801204819</v>
      </c>
      <c r="E60" s="94">
        <v>987104.2292581466</v>
      </c>
      <c r="F60" s="94">
        <v>0</v>
      </c>
      <c r="G60" s="94">
        <v>1017600</v>
      </c>
      <c r="H60" s="94">
        <v>4940655.372519656</v>
      </c>
      <c r="I60" s="94">
        <v>0</v>
      </c>
      <c r="J60" s="94">
        <v>0</v>
      </c>
      <c r="K60" s="94">
        <v>737133.850931677</v>
      </c>
      <c r="L60" s="94">
        <v>2306861.490196079</v>
      </c>
      <c r="M60" s="94">
        <v>12110627.056359373</v>
      </c>
      <c r="N60" s="126"/>
      <c r="O60" s="94"/>
      <c r="P60" s="26">
        <v>231532.90072859742</v>
      </c>
      <c r="Q60" s="26">
        <v>61183.82785085824</v>
      </c>
      <c r="R60" s="26">
        <v>116678.98690994641</v>
      </c>
      <c r="S60" s="26">
        <v>0</v>
      </c>
      <c r="T60" s="26">
        <v>737391.304347826</v>
      </c>
      <c r="U60" s="26">
        <v>635045.6777017552</v>
      </c>
      <c r="V60" s="26">
        <v>0</v>
      </c>
      <c r="W60" s="26">
        <v>0</v>
      </c>
      <c r="X60" s="26">
        <v>235882.83229813667</v>
      </c>
      <c r="Y60" s="26">
        <v>591502.9462041227</v>
      </c>
      <c r="Z60" s="26">
        <v>2609218.4760412425</v>
      </c>
    </row>
    <row r="61" spans="1:26" ht="12.75">
      <c r="A61" s="86" t="s">
        <v>20</v>
      </c>
      <c r="B61" s="87" t="s">
        <v>47</v>
      </c>
      <c r="C61" s="94">
        <v>1474494.1249999998</v>
      </c>
      <c r="D61" s="94">
        <v>1498562.8529743974</v>
      </c>
      <c r="E61" s="94">
        <v>2612124.5666743703</v>
      </c>
      <c r="F61" s="94">
        <v>0</v>
      </c>
      <c r="G61" s="94">
        <v>0</v>
      </c>
      <c r="H61" s="94">
        <v>3657409.210033695</v>
      </c>
      <c r="I61" s="94">
        <v>0</v>
      </c>
      <c r="J61" s="94">
        <v>1286790.6976744186</v>
      </c>
      <c r="K61" s="94">
        <v>712562.7225672877</v>
      </c>
      <c r="L61" s="94">
        <v>904040.3137254904</v>
      </c>
      <c r="M61" s="94">
        <v>12145984.488649659</v>
      </c>
      <c r="N61" s="126"/>
      <c r="O61" s="94"/>
      <c r="P61" s="26">
        <v>201433.62363387976</v>
      </c>
      <c r="Q61" s="26">
        <v>215001.84404223776</v>
      </c>
      <c r="R61" s="26">
        <v>308761.7691104457</v>
      </c>
      <c r="S61" s="26">
        <v>0</v>
      </c>
      <c r="T61" s="26">
        <v>0</v>
      </c>
      <c r="U61" s="26">
        <v>470104.01157245436</v>
      </c>
      <c r="V61" s="26">
        <v>0</v>
      </c>
      <c r="W61" s="26">
        <v>1608488.3720930233</v>
      </c>
      <c r="X61" s="26">
        <v>228020.07122153207</v>
      </c>
      <c r="Y61" s="26">
        <v>231805.2086475616</v>
      </c>
      <c r="Z61" s="26">
        <v>3263614.900321135</v>
      </c>
    </row>
    <row r="62" spans="1:26" ht="12.75">
      <c r="A62" s="86" t="s">
        <v>20</v>
      </c>
      <c r="B62" s="87" t="s">
        <v>17</v>
      </c>
      <c r="C62" s="94"/>
      <c r="D62" s="94"/>
      <c r="E62" s="94"/>
      <c r="F62" s="94"/>
      <c r="G62" s="94"/>
      <c r="H62" s="94"/>
      <c r="I62" s="94">
        <v>5077000</v>
      </c>
      <c r="J62" s="94"/>
      <c r="K62" s="94"/>
      <c r="L62" s="94"/>
      <c r="M62" s="94">
        <v>5077000</v>
      </c>
      <c r="N62" s="126"/>
      <c r="O62" s="94"/>
      <c r="P62" s="26"/>
      <c r="Q62" s="26"/>
      <c r="R62" s="26"/>
      <c r="S62" s="26"/>
      <c r="T62" s="26"/>
      <c r="U62" s="26"/>
      <c r="V62" s="26">
        <v>676933.3333333333</v>
      </c>
      <c r="W62" s="26"/>
      <c r="X62" s="26"/>
      <c r="Y62" s="26"/>
      <c r="Z62" s="26">
        <v>676933.3333333333</v>
      </c>
    </row>
    <row r="63" spans="1:26" s="23" customFormat="1" ht="12.75">
      <c r="A63" s="86" t="s">
        <v>20</v>
      </c>
      <c r="B63" s="104" t="s">
        <v>25</v>
      </c>
      <c r="C63" s="12">
        <v>7321626</v>
      </c>
      <c r="D63" s="12">
        <v>2889425</v>
      </c>
      <c r="E63" s="12">
        <v>5339000</v>
      </c>
      <c r="F63" s="12">
        <v>0</v>
      </c>
      <c r="G63" s="12">
        <v>1590000</v>
      </c>
      <c r="H63" s="12">
        <v>16843000</v>
      </c>
      <c r="I63" s="12">
        <v>5077000</v>
      </c>
      <c r="J63" s="12">
        <v>1908000</v>
      </c>
      <c r="K63" s="12">
        <v>2373571</v>
      </c>
      <c r="L63" s="12">
        <v>5564524.000000001</v>
      </c>
      <c r="M63" s="12">
        <v>48906146</v>
      </c>
      <c r="N63" s="125"/>
      <c r="O63" s="12"/>
      <c r="P63" s="24">
        <v>1000222.1311475409</v>
      </c>
      <c r="Q63" s="24">
        <v>414551.64992826397</v>
      </c>
      <c r="R63" s="24">
        <v>631087.4704491727</v>
      </c>
      <c r="S63" s="24">
        <v>0</v>
      </c>
      <c r="T63" s="24">
        <v>1152173.9130434783</v>
      </c>
      <c r="U63" s="24">
        <v>2164910.025706941</v>
      </c>
      <c r="V63" s="24">
        <v>676933.3333333333</v>
      </c>
      <c r="W63" s="24">
        <v>2385000</v>
      </c>
      <c r="X63" s="24">
        <v>759542.72</v>
      </c>
      <c r="Y63" s="24">
        <v>1426801.025641026</v>
      </c>
      <c r="Z63" s="24">
        <v>10611222.269249756</v>
      </c>
    </row>
    <row r="64" spans="1:26" ht="10.5" customHeight="1">
      <c r="A64" s="89"/>
      <c r="B64" s="102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6"/>
      <c r="O64" s="94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s="2" customFormat="1" ht="12.75">
      <c r="A65" s="128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100"/>
      <c r="O65" s="99"/>
      <c r="P65" s="7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.75" hidden="1">
      <c r="A66" s="86"/>
      <c r="B66" s="97"/>
      <c r="C66" s="12" t="s">
        <v>0</v>
      </c>
      <c r="D66" s="12" t="s">
        <v>1</v>
      </c>
      <c r="E66" s="12" t="s">
        <v>2</v>
      </c>
      <c r="F66" s="12" t="s">
        <v>3</v>
      </c>
      <c r="G66" s="12" t="s">
        <v>4</v>
      </c>
      <c r="H66" s="12" t="s">
        <v>5</v>
      </c>
      <c r="I66" s="12" t="s">
        <v>6</v>
      </c>
      <c r="J66" s="12" t="s">
        <v>7</v>
      </c>
      <c r="K66" s="12" t="s">
        <v>8</v>
      </c>
      <c r="L66" s="12" t="s">
        <v>9</v>
      </c>
      <c r="M66" s="12"/>
      <c r="N66" s="14" t="s">
        <v>13</v>
      </c>
      <c r="O66" s="12"/>
      <c r="P66" s="79" t="s">
        <v>0</v>
      </c>
      <c r="Q66" s="79" t="s">
        <v>1</v>
      </c>
      <c r="R66" s="79" t="s">
        <v>2</v>
      </c>
      <c r="S66" s="79" t="s">
        <v>3</v>
      </c>
      <c r="T66" s="79" t="s">
        <v>4</v>
      </c>
      <c r="U66" s="79" t="s">
        <v>5</v>
      </c>
      <c r="V66" s="79" t="s">
        <v>6</v>
      </c>
      <c r="W66" s="79" t="s">
        <v>7</v>
      </c>
      <c r="X66" s="79" t="s">
        <v>8</v>
      </c>
      <c r="Y66" s="79" t="s">
        <v>9</v>
      </c>
      <c r="Z66" s="7"/>
    </row>
    <row r="67" spans="1:26" ht="12.75">
      <c r="A67" s="84" t="s">
        <v>48</v>
      </c>
      <c r="B67" s="97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0"/>
      <c r="O67" s="121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"/>
    </row>
    <row r="68" spans="1:26" ht="12.75">
      <c r="A68" s="86" t="s">
        <v>37</v>
      </c>
      <c r="B68" s="85" t="s">
        <v>43</v>
      </c>
      <c r="C68" s="94">
        <v>41</v>
      </c>
      <c r="D68" s="94">
        <v>9.33</v>
      </c>
      <c r="E68" s="94">
        <v>37.4</v>
      </c>
      <c r="F68" s="94">
        <v>11</v>
      </c>
      <c r="G68" s="94">
        <v>8.25</v>
      </c>
      <c r="H68" s="94">
        <v>70.5</v>
      </c>
      <c r="I68" s="94">
        <v>14</v>
      </c>
      <c r="J68" s="94">
        <v>4</v>
      </c>
      <c r="K68" s="94">
        <v>9</v>
      </c>
      <c r="L68" s="94">
        <v>21.8</v>
      </c>
      <c r="M68" s="6">
        <v>226.28</v>
      </c>
      <c r="N68" s="126"/>
      <c r="O68" s="12"/>
      <c r="P68" s="78">
        <f>SUM(P7+P15)</f>
        <v>5.601092896174864</v>
      </c>
      <c r="Q68" s="78">
        <f aca="true" t="shared" si="1" ref="Q68:Z68">SUM(Q7+Q15)</f>
        <v>1.3385939741750361</v>
      </c>
      <c r="R68" s="78">
        <f t="shared" si="1"/>
        <v>4.42080378250591</v>
      </c>
      <c r="S68" s="78">
        <f t="shared" si="1"/>
        <v>4.583333333333333</v>
      </c>
      <c r="T68" s="78">
        <f t="shared" si="1"/>
        <v>5.978260869565217</v>
      </c>
      <c r="U68" s="78">
        <f t="shared" si="1"/>
        <v>9.061696658097686</v>
      </c>
      <c r="V68" s="78">
        <f t="shared" si="1"/>
        <v>1.8666666666666667</v>
      </c>
      <c r="W68" s="78">
        <f t="shared" si="1"/>
        <v>5</v>
      </c>
      <c r="X68" s="78">
        <f t="shared" si="1"/>
        <v>2.88</v>
      </c>
      <c r="Y68" s="78">
        <f t="shared" si="1"/>
        <v>5.589743589743589</v>
      </c>
      <c r="Z68" s="78">
        <f t="shared" si="1"/>
        <v>4.558879822705752</v>
      </c>
    </row>
    <row r="69" spans="1:26" ht="12.75">
      <c r="A69" s="86" t="s">
        <v>37</v>
      </c>
      <c r="B69" s="85" t="s">
        <v>44</v>
      </c>
      <c r="C69" s="94">
        <v>22</v>
      </c>
      <c r="D69" s="94">
        <v>17.25</v>
      </c>
      <c r="E69" s="94">
        <v>28</v>
      </c>
      <c r="F69" s="94">
        <v>12</v>
      </c>
      <c r="G69" s="94">
        <v>4</v>
      </c>
      <c r="H69" s="94">
        <v>43.5</v>
      </c>
      <c r="I69" s="94">
        <v>17</v>
      </c>
      <c r="J69" s="94">
        <v>1</v>
      </c>
      <c r="K69" s="94">
        <v>8.2</v>
      </c>
      <c r="L69" s="94">
        <v>11.8</v>
      </c>
      <c r="M69" s="6">
        <v>164.75</v>
      </c>
      <c r="N69" s="126"/>
      <c r="O69" s="12"/>
      <c r="P69" s="78">
        <f>SUM(P8+P16)</f>
        <v>3.005464480874317</v>
      </c>
      <c r="Q69" s="78">
        <f aca="true" t="shared" si="2" ref="Q69:Z69">SUM(Q8+Q16)</f>
        <v>2.474892395982783</v>
      </c>
      <c r="R69" s="78">
        <f t="shared" si="2"/>
        <v>3.3096926713947994</v>
      </c>
      <c r="S69" s="78">
        <f t="shared" si="2"/>
        <v>5</v>
      </c>
      <c r="T69" s="78">
        <f t="shared" si="2"/>
        <v>2.898550724637681</v>
      </c>
      <c r="U69" s="78">
        <f t="shared" si="2"/>
        <v>5.591259640102828</v>
      </c>
      <c r="V69" s="78">
        <f t="shared" si="2"/>
        <v>2.2666666666666666</v>
      </c>
      <c r="W69" s="78">
        <f t="shared" si="2"/>
        <v>1.25</v>
      </c>
      <c r="X69" s="78">
        <f t="shared" si="2"/>
        <v>2.624</v>
      </c>
      <c r="Y69" s="78">
        <f t="shared" si="2"/>
        <v>3.0256410256410255</v>
      </c>
      <c r="Z69" s="78">
        <f t="shared" si="2"/>
        <v>3.3192303817870457</v>
      </c>
    </row>
    <row r="70" spans="1:26" ht="12.75">
      <c r="A70" s="86" t="s">
        <v>37</v>
      </c>
      <c r="B70" s="85" t="s">
        <v>45</v>
      </c>
      <c r="C70" s="94">
        <v>50</v>
      </c>
      <c r="D70" s="94">
        <v>54.75</v>
      </c>
      <c r="E70" s="94">
        <v>28</v>
      </c>
      <c r="F70" s="94">
        <v>15</v>
      </c>
      <c r="G70" s="94">
        <v>3</v>
      </c>
      <c r="H70" s="94">
        <v>40</v>
      </c>
      <c r="I70" s="94">
        <v>19</v>
      </c>
      <c r="J70" s="94">
        <v>0</v>
      </c>
      <c r="K70" s="94">
        <v>8.4</v>
      </c>
      <c r="L70" s="94">
        <v>13.6</v>
      </c>
      <c r="M70" s="6">
        <v>231.75</v>
      </c>
      <c r="N70" s="126"/>
      <c r="O70" s="12"/>
      <c r="P70" s="78">
        <f>SUM(P9+P17)</f>
        <v>6.830601092896174</v>
      </c>
      <c r="Q70" s="78">
        <f aca="true" t="shared" si="3" ref="Q70:Z70">SUM(Q9+Q17)</f>
        <v>7.855093256814921</v>
      </c>
      <c r="R70" s="78">
        <f t="shared" si="3"/>
        <v>3.3096926713947994</v>
      </c>
      <c r="S70" s="78">
        <f t="shared" si="3"/>
        <v>6.25</v>
      </c>
      <c r="T70" s="78">
        <f t="shared" si="3"/>
        <v>2.1739130434782608</v>
      </c>
      <c r="U70" s="78">
        <f t="shared" si="3"/>
        <v>5.141388174807197</v>
      </c>
      <c r="V70" s="78">
        <f t="shared" si="3"/>
        <v>2.533333333333333</v>
      </c>
      <c r="W70" s="78">
        <f t="shared" si="3"/>
        <v>0</v>
      </c>
      <c r="X70" s="78">
        <f t="shared" si="3"/>
        <v>2.688</v>
      </c>
      <c r="Y70" s="78">
        <f t="shared" si="3"/>
        <v>3.4871794871794872</v>
      </c>
      <c r="Z70" s="78">
        <f t="shared" si="3"/>
        <v>4.669084315503174</v>
      </c>
    </row>
    <row r="71" spans="1:26" ht="12.75">
      <c r="A71" s="86" t="s">
        <v>37</v>
      </c>
      <c r="B71" s="85" t="s">
        <v>46</v>
      </c>
      <c r="C71" s="94">
        <v>44</v>
      </c>
      <c r="D71" s="94">
        <v>31.46</v>
      </c>
      <c r="E71" s="94">
        <v>37</v>
      </c>
      <c r="F71" s="94">
        <v>20</v>
      </c>
      <c r="G71" s="94">
        <v>9</v>
      </c>
      <c r="H71" s="94">
        <v>29.67</v>
      </c>
      <c r="I71" s="94">
        <v>13</v>
      </c>
      <c r="J71" s="94">
        <v>0</v>
      </c>
      <c r="K71" s="94">
        <v>6.4</v>
      </c>
      <c r="L71" s="94">
        <v>10.9</v>
      </c>
      <c r="M71" s="6">
        <v>201.43</v>
      </c>
      <c r="N71" s="126"/>
      <c r="O71" s="12"/>
      <c r="P71" s="78">
        <f>SUM(P10+P18)</f>
        <v>6.010928961748634</v>
      </c>
      <c r="Q71" s="78">
        <f aca="true" t="shared" si="4" ref="Q71:Z71">SUM(Q10+Q18)</f>
        <v>4.513629842180775</v>
      </c>
      <c r="R71" s="78">
        <f t="shared" si="4"/>
        <v>4.373522458628842</v>
      </c>
      <c r="S71" s="78">
        <f t="shared" si="4"/>
        <v>8.333333333333334</v>
      </c>
      <c r="T71" s="78">
        <f t="shared" si="4"/>
        <v>6.521739130434783</v>
      </c>
      <c r="U71" s="78">
        <f t="shared" si="4"/>
        <v>3.813624678663239</v>
      </c>
      <c r="V71" s="78">
        <f t="shared" si="4"/>
        <v>1.7333333333333334</v>
      </c>
      <c r="W71" s="78">
        <f t="shared" si="4"/>
        <v>0</v>
      </c>
      <c r="X71" s="78">
        <f t="shared" si="4"/>
        <v>2.048</v>
      </c>
      <c r="Y71" s="78">
        <f t="shared" si="4"/>
        <v>2.7948717948717947</v>
      </c>
      <c r="Z71" s="78">
        <f t="shared" si="4"/>
        <v>4.0582250428125315</v>
      </c>
    </row>
    <row r="72" spans="1:26" ht="12.75">
      <c r="A72" s="86" t="s">
        <v>37</v>
      </c>
      <c r="B72" s="85" t="s">
        <v>47</v>
      </c>
      <c r="C72" s="94">
        <v>25</v>
      </c>
      <c r="D72" s="94">
        <v>22.47</v>
      </c>
      <c r="E72" s="94">
        <v>18.3</v>
      </c>
      <c r="F72" s="94">
        <v>2</v>
      </c>
      <c r="G72" s="94">
        <v>2.75</v>
      </c>
      <c r="H72" s="94">
        <v>15</v>
      </c>
      <c r="I72" s="94">
        <v>13</v>
      </c>
      <c r="J72" s="94">
        <v>14</v>
      </c>
      <c r="K72" s="94">
        <v>6.3</v>
      </c>
      <c r="L72" s="94">
        <v>8</v>
      </c>
      <c r="M72" s="6">
        <v>126.82</v>
      </c>
      <c r="N72" s="126"/>
      <c r="O72" s="12"/>
      <c r="P72" s="78">
        <f>SUM(P11+P19)</f>
        <v>3.415300546448087</v>
      </c>
      <c r="Q72" s="78">
        <f aca="true" t="shared" si="5" ref="Q72:Z72">SUM(Q11+Q19)</f>
        <v>3.2238163558106168</v>
      </c>
      <c r="R72" s="78">
        <f t="shared" si="5"/>
        <v>2.1631205673758864</v>
      </c>
      <c r="S72" s="78">
        <f t="shared" si="5"/>
        <v>0.8333333333333333</v>
      </c>
      <c r="T72" s="78">
        <f t="shared" si="5"/>
        <v>1.9927536231884058</v>
      </c>
      <c r="U72" s="78">
        <f t="shared" si="5"/>
        <v>1.9280205655526992</v>
      </c>
      <c r="V72" s="78">
        <f t="shared" si="5"/>
        <v>1.7333333333333334</v>
      </c>
      <c r="W72" s="78">
        <f t="shared" si="5"/>
        <v>17.5</v>
      </c>
      <c r="X72" s="78">
        <f t="shared" si="5"/>
        <v>2.016</v>
      </c>
      <c r="Y72" s="78">
        <f t="shared" si="5"/>
        <v>2.051282051282051</v>
      </c>
      <c r="Z72" s="78">
        <f t="shared" si="5"/>
        <v>2.555051878714617</v>
      </c>
    </row>
    <row r="73" spans="1:26" ht="12.75">
      <c r="A73" s="86" t="s">
        <v>37</v>
      </c>
      <c r="B73" s="85" t="s">
        <v>38</v>
      </c>
      <c r="C73" s="94"/>
      <c r="D73" s="94"/>
      <c r="E73" s="94"/>
      <c r="F73" s="94"/>
      <c r="G73" s="94"/>
      <c r="H73" s="94"/>
      <c r="I73" s="94">
        <v>17</v>
      </c>
      <c r="J73" s="94"/>
      <c r="K73" s="94"/>
      <c r="L73" s="94"/>
      <c r="M73" s="6">
        <v>17</v>
      </c>
      <c r="N73" s="126"/>
      <c r="O73" s="12"/>
      <c r="P73" s="78">
        <f>P20</f>
        <v>0</v>
      </c>
      <c r="Q73" s="78">
        <f aca="true" t="shared" si="6" ref="Q73:Z73">Q20</f>
        <v>0</v>
      </c>
      <c r="R73" s="78">
        <f t="shared" si="6"/>
        <v>0</v>
      </c>
      <c r="S73" s="78">
        <f t="shared" si="6"/>
        <v>0</v>
      </c>
      <c r="T73" s="78">
        <f t="shared" si="6"/>
        <v>0</v>
      </c>
      <c r="U73" s="78">
        <f t="shared" si="6"/>
        <v>0</v>
      </c>
      <c r="V73" s="78">
        <f t="shared" si="6"/>
        <v>2.2666666666666666</v>
      </c>
      <c r="W73" s="78">
        <f t="shared" si="6"/>
        <v>0</v>
      </c>
      <c r="X73" s="78">
        <f t="shared" si="6"/>
        <v>0</v>
      </c>
      <c r="Y73" s="78">
        <f t="shared" si="6"/>
        <v>0</v>
      </c>
      <c r="Z73" s="78">
        <f t="shared" si="6"/>
        <v>0.3425002518384204</v>
      </c>
    </row>
    <row r="74" spans="1:26" ht="12.75">
      <c r="A74" s="101" t="s">
        <v>13</v>
      </c>
      <c r="B74" s="97"/>
      <c r="C74" s="12">
        <v>182</v>
      </c>
      <c r="D74" s="12">
        <v>135.26</v>
      </c>
      <c r="E74" s="12">
        <v>148.7</v>
      </c>
      <c r="F74" s="12">
        <v>60</v>
      </c>
      <c r="G74" s="12">
        <v>27</v>
      </c>
      <c r="H74" s="12">
        <v>198.67</v>
      </c>
      <c r="I74" s="12">
        <v>93</v>
      </c>
      <c r="J74" s="12">
        <v>19</v>
      </c>
      <c r="K74" s="12">
        <v>38.3</v>
      </c>
      <c r="L74" s="12">
        <v>66.1</v>
      </c>
      <c r="M74" s="6">
        <v>968.03</v>
      </c>
      <c r="N74" s="126"/>
      <c r="O74" s="12"/>
      <c r="P74" s="80">
        <f>P12+P21</f>
        <v>24.86338797814208</v>
      </c>
      <c r="Q74" s="80">
        <f aca="true" t="shared" si="7" ref="Q74:Z74">Q12+Q21</f>
        <v>19.40602582496413</v>
      </c>
      <c r="R74" s="80">
        <f t="shared" si="7"/>
        <v>17.576832151300238</v>
      </c>
      <c r="S74" s="80">
        <f t="shared" si="7"/>
        <v>25</v>
      </c>
      <c r="T74" s="80">
        <f t="shared" si="7"/>
        <v>19.565217391304348</v>
      </c>
      <c r="U74" s="80">
        <f t="shared" si="7"/>
        <v>25.53598971722365</v>
      </c>
      <c r="V74" s="80">
        <f t="shared" si="7"/>
        <v>12.399999999999999</v>
      </c>
      <c r="W74" s="80">
        <f t="shared" si="7"/>
        <v>23.75</v>
      </c>
      <c r="X74" s="80">
        <f t="shared" si="7"/>
        <v>12.256</v>
      </c>
      <c r="Y74" s="80">
        <f t="shared" si="7"/>
        <v>16.94871794871795</v>
      </c>
      <c r="Z74" s="80">
        <f t="shared" si="7"/>
        <v>19.502971693361538</v>
      </c>
    </row>
    <row r="75" spans="1:15" ht="12.75">
      <c r="A75" s="86"/>
      <c r="B75" s="97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126"/>
      <c r="O75" s="94"/>
    </row>
    <row r="76" spans="1:15" ht="12.75">
      <c r="A76" s="84" t="s">
        <v>61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126"/>
      <c r="O76" s="99"/>
    </row>
    <row r="77" spans="1:15" ht="12.75" hidden="1">
      <c r="A77" s="86"/>
      <c r="B77" s="97"/>
      <c r="C77" s="12" t="s">
        <v>0</v>
      </c>
      <c r="D77" s="12" t="s">
        <v>1</v>
      </c>
      <c r="E77" s="12" t="s">
        <v>2</v>
      </c>
      <c r="F77" s="12" t="s">
        <v>3</v>
      </c>
      <c r="G77" s="12" t="s">
        <v>4</v>
      </c>
      <c r="H77" s="12" t="s">
        <v>5</v>
      </c>
      <c r="I77" s="12" t="s">
        <v>6</v>
      </c>
      <c r="J77" s="12" t="s">
        <v>7</v>
      </c>
      <c r="K77" s="12" t="s">
        <v>8</v>
      </c>
      <c r="L77" s="12" t="s">
        <v>9</v>
      </c>
      <c r="M77" s="6"/>
      <c r="N77" s="126"/>
      <c r="O77" s="12"/>
    </row>
    <row r="78" spans="1:15" ht="12.75">
      <c r="A78" s="86" t="s">
        <v>37</v>
      </c>
      <c r="B78" s="85" t="s">
        <v>43</v>
      </c>
      <c r="C78" s="94">
        <v>3499967.3301108284</v>
      </c>
      <c r="D78" s="94">
        <v>770691.9337225693</v>
      </c>
      <c r="E78" s="94">
        <v>3133192.374796697</v>
      </c>
      <c r="F78" s="94">
        <v>1009115.4814321926</v>
      </c>
      <c r="G78" s="94">
        <v>626323.9036885246</v>
      </c>
      <c r="H78" s="94">
        <v>6826189.877561917</v>
      </c>
      <c r="I78" s="94">
        <v>1530446.6804265566</v>
      </c>
      <c r="J78" s="94">
        <v>443720.93023255817</v>
      </c>
      <c r="K78" s="94">
        <v>665740.4218248527</v>
      </c>
      <c r="L78" s="94">
        <v>1883369.6963623276</v>
      </c>
      <c r="M78" s="12">
        <v>20388758.630159024</v>
      </c>
      <c r="N78" s="126"/>
      <c r="O78" s="12"/>
    </row>
    <row r="79" spans="1:15" ht="12.75">
      <c r="A79" s="86" t="s">
        <v>37</v>
      </c>
      <c r="B79" s="85" t="s">
        <v>44</v>
      </c>
      <c r="C79" s="94">
        <v>2586920.6268344205</v>
      </c>
      <c r="D79" s="94">
        <v>1927324.9748262316</v>
      </c>
      <c r="E79" s="94">
        <v>3150221.584939657</v>
      </c>
      <c r="F79" s="94">
        <v>1468129.7239543728</v>
      </c>
      <c r="G79" s="94">
        <v>488730.6885245902</v>
      </c>
      <c r="H79" s="94">
        <v>5905430.449024577</v>
      </c>
      <c r="I79" s="94">
        <v>2199447.159565581</v>
      </c>
      <c r="J79" s="94">
        <v>177488.37209302327</v>
      </c>
      <c r="K79" s="94">
        <v>889750.2091767155</v>
      </c>
      <c r="L79" s="94">
        <v>1427627.5788288787</v>
      </c>
      <c r="M79" s="12">
        <v>20221071.367768046</v>
      </c>
      <c r="N79" s="126"/>
      <c r="O79" s="12"/>
    </row>
    <row r="80" spans="1:15" ht="12.75">
      <c r="A80" s="86" t="s">
        <v>37</v>
      </c>
      <c r="B80" s="85" t="s">
        <v>45</v>
      </c>
      <c r="C80" s="94">
        <v>8233579.558196706</v>
      </c>
      <c r="D80" s="94">
        <v>8802044.431137701</v>
      </c>
      <c r="E80" s="94">
        <v>4351469.184551426</v>
      </c>
      <c r="F80" s="94">
        <v>2447289.6074144486</v>
      </c>
      <c r="G80" s="94">
        <v>501610.68852459016</v>
      </c>
      <c r="H80" s="94">
        <v>7724250.4914075695</v>
      </c>
      <c r="I80" s="94">
        <v>2966433.4733893564</v>
      </c>
      <c r="J80" s="94">
        <v>0</v>
      </c>
      <c r="K80" s="94">
        <v>1240656.5934213721</v>
      </c>
      <c r="L80" s="94">
        <v>2240103.0603864724</v>
      </c>
      <c r="M80" s="12">
        <v>38507437.08842964</v>
      </c>
      <c r="N80" s="126"/>
      <c r="O80" s="12"/>
    </row>
    <row r="81" spans="1:15" ht="12.75">
      <c r="A81" s="86" t="s">
        <v>37</v>
      </c>
      <c r="B81" s="85" t="s">
        <v>46</v>
      </c>
      <c r="C81" s="94">
        <v>10261616.182064895</v>
      </c>
      <c r="D81" s="94">
        <v>7796821.893987477</v>
      </c>
      <c r="E81" s="94">
        <v>8801644.091127625</v>
      </c>
      <c r="F81" s="94">
        <v>4895392.683143219</v>
      </c>
      <c r="G81" s="94">
        <v>2344977.868852459</v>
      </c>
      <c r="H81" s="94">
        <v>9163067.282895617</v>
      </c>
      <c r="I81" s="94">
        <v>2725134.662636985</v>
      </c>
      <c r="J81" s="94">
        <v>0</v>
      </c>
      <c r="K81" s="94">
        <v>1488130.7582361712</v>
      </c>
      <c r="L81" s="94">
        <v>3059027.58295443</v>
      </c>
      <c r="M81" s="12">
        <v>50535813.00589888</v>
      </c>
      <c r="N81" s="126"/>
      <c r="O81" s="12"/>
    </row>
    <row r="82" spans="1:15" ht="12.75">
      <c r="A82" s="86" t="s">
        <v>37</v>
      </c>
      <c r="B82" s="85" t="s">
        <v>47</v>
      </c>
      <c r="C82" s="94">
        <v>8078613.302793149</v>
      </c>
      <c r="D82" s="94">
        <v>7654009.766326018</v>
      </c>
      <c r="E82" s="94">
        <v>6204472.764584596</v>
      </c>
      <c r="F82" s="94">
        <v>673177.5040557669</v>
      </c>
      <c r="G82" s="94">
        <v>1011558.8504098362</v>
      </c>
      <c r="H82" s="94">
        <v>6592061.899110321</v>
      </c>
      <c r="I82" s="94">
        <v>3507538.0239815232</v>
      </c>
      <c r="J82" s="94">
        <v>4578790.697674419</v>
      </c>
      <c r="K82" s="94">
        <v>2015492.0173408885</v>
      </c>
      <c r="L82" s="94">
        <v>2651250.081467892</v>
      </c>
      <c r="M82" s="12">
        <v>42966964.90774441</v>
      </c>
      <c r="N82" s="126"/>
      <c r="O82" s="12"/>
    </row>
    <row r="83" spans="1:15" ht="12.75">
      <c r="A83" s="86" t="s">
        <v>37</v>
      </c>
      <c r="B83" s="85" t="s">
        <v>38</v>
      </c>
      <c r="C83" s="94"/>
      <c r="D83" s="94"/>
      <c r="E83" s="94"/>
      <c r="F83" s="94"/>
      <c r="G83" s="94"/>
      <c r="H83" s="94"/>
      <c r="I83" s="94">
        <v>5077000</v>
      </c>
      <c r="J83" s="94"/>
      <c r="K83" s="94"/>
      <c r="L83" s="94"/>
      <c r="M83" s="12">
        <v>5077000</v>
      </c>
      <c r="N83" s="126"/>
      <c r="O83" s="12"/>
    </row>
    <row r="84" spans="1:15" ht="12.75">
      <c r="A84" s="101" t="s">
        <v>13</v>
      </c>
      <c r="B84" s="97"/>
      <c r="C84" s="12">
        <v>32660696.999999996</v>
      </c>
      <c r="D84" s="12">
        <v>26950892.999999996</v>
      </c>
      <c r="E84" s="12">
        <v>25641000.000000004</v>
      </c>
      <c r="F84" s="12">
        <v>10493105</v>
      </c>
      <c r="G84" s="12">
        <v>4973202</v>
      </c>
      <c r="H84" s="12">
        <v>36211000</v>
      </c>
      <c r="I84" s="12">
        <v>18006000</v>
      </c>
      <c r="J84" s="12">
        <v>5200000</v>
      </c>
      <c r="K84" s="12">
        <v>6299769.999999999</v>
      </c>
      <c r="L84" s="12">
        <v>11261378</v>
      </c>
      <c r="M84" s="12">
        <v>177697045</v>
      </c>
      <c r="N84" s="126"/>
      <c r="O84" s="12"/>
    </row>
    <row r="85" spans="1:15" ht="12.75">
      <c r="A85" s="89"/>
      <c r="B85" s="102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6"/>
      <c r="O85" s="94"/>
    </row>
    <row r="86" spans="1:15" ht="12.75">
      <c r="A86" s="98"/>
      <c r="B86" s="91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2"/>
      <c r="O86" s="94"/>
    </row>
    <row r="87" spans="1:15" ht="12.75">
      <c r="A87" s="84" t="s">
        <v>62</v>
      </c>
      <c r="B87" s="97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120" t="s">
        <v>39</v>
      </c>
      <c r="O87" s="94"/>
    </row>
    <row r="88" spans="1:15" ht="12.75">
      <c r="A88" s="84"/>
      <c r="B88" s="97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120"/>
      <c r="O88" s="121"/>
    </row>
    <row r="89" spans="1:15" s="122" customFormat="1" ht="12.75">
      <c r="A89" s="123" t="s">
        <v>39</v>
      </c>
      <c r="B89" s="85" t="s">
        <v>51</v>
      </c>
      <c r="C89" s="13">
        <v>179454.3791208791</v>
      </c>
      <c r="D89" s="13">
        <v>199252.49889102468</v>
      </c>
      <c r="E89" s="13">
        <v>172434.43174176195</v>
      </c>
      <c r="F89" s="13">
        <v>174885.08333333334</v>
      </c>
      <c r="G89" s="13">
        <v>184192.66666666666</v>
      </c>
      <c r="H89" s="13">
        <v>182267.07605577086</v>
      </c>
      <c r="I89" s="13">
        <v>193612.90322580645</v>
      </c>
      <c r="J89" s="13">
        <v>273684.2105263158</v>
      </c>
      <c r="K89" s="13">
        <v>164484.85639686682</v>
      </c>
      <c r="L89" s="13">
        <v>170368.8048411498</v>
      </c>
      <c r="M89" s="13"/>
      <c r="N89" s="117">
        <v>183565.63846161793</v>
      </c>
      <c r="O89" s="13"/>
    </row>
    <row r="90" spans="1:15" ht="12.75">
      <c r="A90" s="89"/>
      <c r="B90" s="116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0"/>
      <c r="O90" s="12"/>
    </row>
  </sheetData>
  <printOptions/>
  <pageMargins left="0.984251968503937" right="0" top="1.1811023622047245" bottom="1.1811023622047245" header="0.9055118110236221" footer="0.5118110236220472"/>
  <pageSetup horizontalDpi="300" verticalDpi="300" orientation="landscape" paperSize="9" r:id="rId3"/>
  <headerFooter alignWithMargins="0">
    <oddHeader>&amp;LSÖDERTÖRN
&amp;C&amp;"Arial,Fet"&amp;12 &amp;14DAGLIG VERKSAMHET (LSS § 9:10)&amp;"Arial,Normal"&amp;10
&amp;R&amp;P (3)</oddHeader>
  </headerFooter>
  <rowBreaks count="2" manualBreakCount="2">
    <brk id="36" max="255" man="1"/>
    <brk id="6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workbookViewId="0" topLeftCell="A1">
      <selection activeCell="A1" sqref="A1:A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4"/>
  <dimension ref="A1:Z79"/>
  <sheetViews>
    <sheetView workbookViewId="0" topLeftCell="A1">
      <selection activeCell="J11" sqref="J11"/>
    </sheetView>
  </sheetViews>
  <sheetFormatPr defaultColWidth="9.140625" defaultRowHeight="12.75"/>
  <cols>
    <col min="1" max="1" width="11.00390625" style="3" customWidth="1"/>
    <col min="2" max="2" width="5.7109375" style="4" customWidth="1"/>
    <col min="3" max="3" width="5.28125" style="3" customWidth="1"/>
    <col min="4" max="4" width="6.57421875" style="3" customWidth="1"/>
    <col min="5" max="5" width="5.421875" style="4" customWidth="1"/>
    <col min="6" max="6" width="2.00390625" style="3" customWidth="1"/>
    <col min="7" max="7" width="5.8515625" style="3" customWidth="1"/>
    <col min="8" max="8" width="5.7109375" style="4" customWidth="1"/>
    <col min="9" max="9" width="5.57421875" style="3" customWidth="1"/>
    <col min="10" max="10" width="2.140625" style="3" customWidth="1"/>
    <col min="11" max="11" width="7.00390625" style="3" customWidth="1"/>
    <col min="12" max="12" width="7.28125" style="3" customWidth="1"/>
    <col min="13" max="13" width="8.140625" style="3" customWidth="1"/>
    <col min="14" max="14" width="1.7109375" style="3" customWidth="1"/>
    <col min="15" max="15" width="5.8515625" style="3" customWidth="1"/>
    <col min="16" max="16" width="5.28125" style="3" bestFit="1" customWidth="1"/>
    <col min="17" max="17" width="6.00390625" style="9" customWidth="1"/>
    <col min="18" max="18" width="2.28125" style="9" customWidth="1"/>
    <col min="19" max="19" width="5.28125" style="3" bestFit="1" customWidth="1"/>
    <col min="20" max="20" width="5.28125" style="3" customWidth="1"/>
    <col min="21" max="21" width="5.28125" style="3" bestFit="1" customWidth="1"/>
    <col min="22" max="22" width="5.28125" style="3" customWidth="1"/>
    <col min="23" max="23" width="5.28125" style="3" bestFit="1" customWidth="1"/>
    <col min="24" max="24" width="4.57421875" style="3" bestFit="1" customWidth="1"/>
    <col min="25" max="25" width="1.28515625" style="3" customWidth="1"/>
    <col min="26" max="16384" width="9.140625" style="3" customWidth="1"/>
  </cols>
  <sheetData>
    <row r="1" spans="1:26" s="8" customFormat="1" ht="11.25">
      <c r="A1" s="32"/>
      <c r="B1" s="15" t="s">
        <v>39</v>
      </c>
      <c r="C1" s="16" t="s">
        <v>39</v>
      </c>
      <c r="D1" s="16" t="s">
        <v>39</v>
      </c>
      <c r="E1" s="17" t="s">
        <v>39</v>
      </c>
      <c r="G1" s="15" t="s">
        <v>41</v>
      </c>
      <c r="H1" s="16" t="s">
        <v>41</v>
      </c>
      <c r="I1" s="17" t="s">
        <v>41</v>
      </c>
      <c r="K1" s="15" t="s">
        <v>42</v>
      </c>
      <c r="L1" s="16" t="s">
        <v>42</v>
      </c>
      <c r="M1" s="17" t="s">
        <v>42</v>
      </c>
      <c r="O1" s="15" t="s">
        <v>16</v>
      </c>
      <c r="P1" s="16" t="s">
        <v>16</v>
      </c>
      <c r="Q1" s="17" t="s">
        <v>16</v>
      </c>
      <c r="S1" s="20" t="s">
        <v>28</v>
      </c>
      <c r="T1" s="35" t="s">
        <v>29</v>
      </c>
      <c r="U1" s="35" t="s">
        <v>27</v>
      </c>
      <c r="V1" s="35" t="s">
        <v>30</v>
      </c>
      <c r="W1" s="35" t="s">
        <v>31</v>
      </c>
      <c r="X1" s="36" t="s">
        <v>35</v>
      </c>
      <c r="Z1" s="32" t="s">
        <v>34</v>
      </c>
    </row>
    <row r="2" spans="1:26" s="8" customFormat="1" ht="11.25">
      <c r="A2" s="33"/>
      <c r="B2" s="18" t="s">
        <v>40</v>
      </c>
      <c r="C2" s="10" t="s">
        <v>40</v>
      </c>
      <c r="D2" s="10" t="s">
        <v>40</v>
      </c>
      <c r="E2" s="19" t="s">
        <v>40</v>
      </c>
      <c r="G2" s="18" t="s">
        <v>37</v>
      </c>
      <c r="H2" s="10" t="s">
        <v>37</v>
      </c>
      <c r="I2" s="19" t="s">
        <v>37</v>
      </c>
      <c r="K2" s="18" t="s">
        <v>40</v>
      </c>
      <c r="L2" s="10" t="s">
        <v>40</v>
      </c>
      <c r="M2" s="19" t="s">
        <v>40</v>
      </c>
      <c r="O2" s="18" t="s">
        <v>40</v>
      </c>
      <c r="P2" s="10" t="s">
        <v>40</v>
      </c>
      <c r="Q2" s="19" t="s">
        <v>40</v>
      </c>
      <c r="S2" s="21" t="s">
        <v>37</v>
      </c>
      <c r="T2" s="34" t="s">
        <v>37</v>
      </c>
      <c r="U2" s="34" t="s">
        <v>37</v>
      </c>
      <c r="V2" s="34" t="s">
        <v>37</v>
      </c>
      <c r="W2" s="34" t="s">
        <v>37</v>
      </c>
      <c r="X2" s="37" t="s">
        <v>36</v>
      </c>
      <c r="Z2" s="33" t="s">
        <v>32</v>
      </c>
    </row>
    <row r="3" spans="1:26" s="8" customFormat="1" ht="9.75" customHeight="1">
      <c r="A3" s="58"/>
      <c r="B3" s="52" t="s">
        <v>19</v>
      </c>
      <c r="C3" s="28" t="s">
        <v>20</v>
      </c>
      <c r="D3" s="28" t="s">
        <v>15</v>
      </c>
      <c r="E3" s="51" t="s">
        <v>16</v>
      </c>
      <c r="G3" s="52" t="s">
        <v>19</v>
      </c>
      <c r="H3" s="28" t="s">
        <v>20</v>
      </c>
      <c r="I3" s="51" t="s">
        <v>15</v>
      </c>
      <c r="K3" s="52" t="s">
        <v>19</v>
      </c>
      <c r="L3" s="28" t="s">
        <v>20</v>
      </c>
      <c r="M3" s="51" t="s">
        <v>15</v>
      </c>
      <c r="O3" s="52" t="s">
        <v>19</v>
      </c>
      <c r="P3" s="28" t="s">
        <v>20</v>
      </c>
      <c r="Q3" s="51" t="s">
        <v>15</v>
      </c>
      <c r="S3" s="43" t="s">
        <v>14</v>
      </c>
      <c r="T3" s="44" t="s">
        <v>14</v>
      </c>
      <c r="U3" s="44" t="s">
        <v>14</v>
      </c>
      <c r="V3" s="44" t="s">
        <v>14</v>
      </c>
      <c r="W3" s="44" t="s">
        <v>14</v>
      </c>
      <c r="X3" s="45"/>
      <c r="Z3" s="58" t="s">
        <v>33</v>
      </c>
    </row>
    <row r="4" spans="1:26" ht="12.75">
      <c r="A4" s="57" t="s">
        <v>10</v>
      </c>
      <c r="B4" s="38">
        <v>170.06087919463087</v>
      </c>
      <c r="C4" s="13">
        <v>221.86745454545456</v>
      </c>
      <c r="D4" s="13">
        <v>179.4543791208791</v>
      </c>
      <c r="E4" s="63">
        <v>19.655197802197804</v>
      </c>
      <c r="G4" s="38">
        <v>149</v>
      </c>
      <c r="H4" s="13">
        <v>33</v>
      </c>
      <c r="I4" s="39">
        <v>182</v>
      </c>
      <c r="K4" s="53">
        <v>25339.071</v>
      </c>
      <c r="L4" s="46">
        <v>7321.626</v>
      </c>
      <c r="M4" s="54">
        <v>32660.697</v>
      </c>
      <c r="O4" s="53">
        <v>2066.807</v>
      </c>
      <c r="P4" s="46">
        <v>1510.439</v>
      </c>
      <c r="Q4" s="65">
        <v>3577.246</v>
      </c>
      <c r="S4" s="38">
        <v>41</v>
      </c>
      <c r="T4" s="13">
        <v>22</v>
      </c>
      <c r="U4" s="13">
        <v>50</v>
      </c>
      <c r="V4" s="13">
        <v>44</v>
      </c>
      <c r="W4" s="13">
        <v>25</v>
      </c>
      <c r="X4" s="62"/>
      <c r="Z4" s="57">
        <v>73200</v>
      </c>
    </row>
    <row r="5" spans="1:26" ht="12.75">
      <c r="A5" s="57" t="s">
        <v>11</v>
      </c>
      <c r="B5" s="38">
        <v>202.24819702445996</v>
      </c>
      <c r="C5" s="13">
        <v>177.3741559238797</v>
      </c>
      <c r="D5" s="13">
        <v>199.25249889102471</v>
      </c>
      <c r="E5" s="63">
        <v>16.269177879639216</v>
      </c>
      <c r="G5" s="38">
        <v>118.97</v>
      </c>
      <c r="H5" s="13">
        <v>16.29</v>
      </c>
      <c r="I5" s="39">
        <v>135.26</v>
      </c>
      <c r="K5" s="53">
        <v>24061.468</v>
      </c>
      <c r="L5" s="46">
        <v>2889.425</v>
      </c>
      <c r="M5" s="54">
        <v>26950.893</v>
      </c>
      <c r="O5" s="53">
        <v>1981.969</v>
      </c>
      <c r="P5" s="46">
        <v>218.6</v>
      </c>
      <c r="Q5" s="65">
        <v>2200.569</v>
      </c>
      <c r="S5" s="38">
        <v>9.33</v>
      </c>
      <c r="T5" s="13">
        <v>17.25</v>
      </c>
      <c r="U5" s="13">
        <v>54.75</v>
      </c>
      <c r="V5" s="13">
        <v>31.46</v>
      </c>
      <c r="W5" s="13">
        <v>22.47</v>
      </c>
      <c r="X5" s="62"/>
      <c r="Z5" s="57">
        <v>69700</v>
      </c>
    </row>
    <row r="6" spans="1:26" ht="12.75">
      <c r="A6" s="57" t="s">
        <v>2</v>
      </c>
      <c r="B6" s="38">
        <v>168.62126245847176</v>
      </c>
      <c r="C6" s="13">
        <v>188.6572438162544</v>
      </c>
      <c r="D6" s="13">
        <v>172.43443174176193</v>
      </c>
      <c r="E6" s="63">
        <v>18.0497646267653</v>
      </c>
      <c r="G6" s="38">
        <v>120.4</v>
      </c>
      <c r="H6" s="13">
        <v>28.3</v>
      </c>
      <c r="I6" s="39">
        <v>148.7</v>
      </c>
      <c r="K6" s="53">
        <v>20302</v>
      </c>
      <c r="L6" s="46">
        <v>5339</v>
      </c>
      <c r="M6" s="54">
        <v>25641</v>
      </c>
      <c r="O6" s="53">
        <v>2037</v>
      </c>
      <c r="P6" s="46">
        <v>647</v>
      </c>
      <c r="Q6" s="65">
        <v>2684</v>
      </c>
      <c r="S6" s="38">
        <v>37.4</v>
      </c>
      <c r="T6" s="13">
        <v>28</v>
      </c>
      <c r="U6" s="13">
        <v>28</v>
      </c>
      <c r="V6" s="13">
        <v>37</v>
      </c>
      <c r="W6" s="13">
        <v>18.3</v>
      </c>
      <c r="X6" s="62"/>
      <c r="Z6" s="57">
        <v>84600</v>
      </c>
    </row>
    <row r="7" spans="1:26" ht="12.75">
      <c r="A7" s="57" t="s">
        <v>3</v>
      </c>
      <c r="B7" s="38">
        <v>174.8850833333333</v>
      </c>
      <c r="C7" s="47" t="s">
        <v>18</v>
      </c>
      <c r="D7" s="13">
        <v>174.8850833333333</v>
      </c>
      <c r="E7" s="63">
        <v>7.0590166666666665</v>
      </c>
      <c r="G7" s="38">
        <v>60</v>
      </c>
      <c r="H7" s="13">
        <v>0</v>
      </c>
      <c r="I7" s="39">
        <v>60</v>
      </c>
      <c r="K7" s="53">
        <v>10493.105</v>
      </c>
      <c r="L7" s="46">
        <v>0</v>
      </c>
      <c r="M7" s="54">
        <v>10493.105</v>
      </c>
      <c r="O7" s="53">
        <v>423.541</v>
      </c>
      <c r="P7" s="46">
        <v>0</v>
      </c>
      <c r="Q7" s="65">
        <v>423.541</v>
      </c>
      <c r="S7" s="38">
        <v>11</v>
      </c>
      <c r="T7" s="13">
        <v>12</v>
      </c>
      <c r="U7" s="13">
        <v>15</v>
      </c>
      <c r="V7" s="13">
        <v>20</v>
      </c>
      <c r="W7" s="13">
        <v>2</v>
      </c>
      <c r="X7" s="62"/>
      <c r="Z7" s="57">
        <v>24000</v>
      </c>
    </row>
    <row r="8" spans="1:26" ht="12.75">
      <c r="A8" s="57" t="s">
        <v>12</v>
      </c>
      <c r="B8" s="38">
        <v>211.450125</v>
      </c>
      <c r="C8" s="13">
        <v>144.54545454545453</v>
      </c>
      <c r="D8" s="13">
        <v>184.19266666666667</v>
      </c>
      <c r="E8" s="63">
        <v>14.148148148148149</v>
      </c>
      <c r="G8" s="38">
        <v>16</v>
      </c>
      <c r="H8" s="13">
        <v>11</v>
      </c>
      <c r="I8" s="39">
        <v>27</v>
      </c>
      <c r="K8" s="53">
        <v>3383.202</v>
      </c>
      <c r="L8" s="46">
        <v>1590</v>
      </c>
      <c r="M8" s="54">
        <v>4973.202</v>
      </c>
      <c r="O8" s="53">
        <v>151</v>
      </c>
      <c r="P8" s="46">
        <v>231</v>
      </c>
      <c r="Q8" s="65">
        <v>382</v>
      </c>
      <c r="S8" s="38">
        <v>8.25</v>
      </c>
      <c r="T8" s="13">
        <v>4</v>
      </c>
      <c r="U8" s="13">
        <v>3</v>
      </c>
      <c r="V8" s="13">
        <v>9</v>
      </c>
      <c r="W8" s="13">
        <v>2.75</v>
      </c>
      <c r="X8" s="62"/>
      <c r="Z8" s="57">
        <v>13800</v>
      </c>
    </row>
    <row r="9" spans="1:26" ht="12.75">
      <c r="A9" s="57" t="s">
        <v>5</v>
      </c>
      <c r="B9" s="38">
        <v>174.48648648648648</v>
      </c>
      <c r="C9" s="13">
        <v>192.11817041177142</v>
      </c>
      <c r="D9" s="13">
        <v>182.26707605577087</v>
      </c>
      <c r="E9" s="63">
        <v>19.388936427241152</v>
      </c>
      <c r="G9" s="38">
        <v>111</v>
      </c>
      <c r="H9" s="13">
        <v>87.67</v>
      </c>
      <c r="I9" s="39">
        <v>198.67</v>
      </c>
      <c r="K9" s="53">
        <v>19368</v>
      </c>
      <c r="L9" s="46">
        <v>16843</v>
      </c>
      <c r="M9" s="54">
        <v>36211</v>
      </c>
      <c r="O9" s="66" t="s">
        <v>18</v>
      </c>
      <c r="P9" s="47" t="s">
        <v>18</v>
      </c>
      <c r="Q9" s="65">
        <v>3852</v>
      </c>
      <c r="S9" s="38">
        <v>70.5</v>
      </c>
      <c r="T9" s="13">
        <v>43.5</v>
      </c>
      <c r="U9" s="13">
        <v>40</v>
      </c>
      <c r="V9" s="13">
        <v>29.67</v>
      </c>
      <c r="W9" s="13">
        <v>15</v>
      </c>
      <c r="X9" s="62"/>
      <c r="Z9" s="57">
        <v>77800</v>
      </c>
    </row>
    <row r="10" spans="1:26" ht="12.75">
      <c r="A10" s="57" t="s">
        <v>6</v>
      </c>
      <c r="B10" s="38">
        <v>170.1184210526316</v>
      </c>
      <c r="C10" s="13">
        <v>298.6470588235294</v>
      </c>
      <c r="D10" s="13">
        <v>193.61290322580646</v>
      </c>
      <c r="E10" s="63">
        <v>20.333333333333332</v>
      </c>
      <c r="G10" s="38">
        <v>76</v>
      </c>
      <c r="H10" s="13">
        <v>17</v>
      </c>
      <c r="I10" s="39">
        <v>93</v>
      </c>
      <c r="K10" s="53">
        <v>12929</v>
      </c>
      <c r="L10" s="46">
        <v>5077</v>
      </c>
      <c r="M10" s="54">
        <v>18006</v>
      </c>
      <c r="O10" s="53">
        <v>1437</v>
      </c>
      <c r="P10" s="46">
        <v>454</v>
      </c>
      <c r="Q10" s="65">
        <v>1891</v>
      </c>
      <c r="S10" s="38">
        <v>14</v>
      </c>
      <c r="T10" s="13">
        <v>17</v>
      </c>
      <c r="U10" s="13">
        <v>19</v>
      </c>
      <c r="V10" s="13">
        <v>13</v>
      </c>
      <c r="W10" s="13">
        <v>13</v>
      </c>
      <c r="X10" s="60">
        <v>17</v>
      </c>
      <c r="Z10" s="57">
        <v>75000</v>
      </c>
    </row>
    <row r="11" spans="1:26" ht="12.75">
      <c r="A11" s="57" t="s">
        <v>7</v>
      </c>
      <c r="B11" s="38">
        <v>274.3333333333333</v>
      </c>
      <c r="C11" s="13">
        <v>272.57142857142856</v>
      </c>
      <c r="D11" s="13">
        <v>273.6842105263158</v>
      </c>
      <c r="E11" s="63">
        <v>29.42105263157895</v>
      </c>
      <c r="G11" s="38">
        <v>12</v>
      </c>
      <c r="H11" s="13">
        <v>7</v>
      </c>
      <c r="I11" s="39">
        <v>19</v>
      </c>
      <c r="K11" s="53">
        <v>3292</v>
      </c>
      <c r="L11" s="46">
        <v>1908</v>
      </c>
      <c r="M11" s="54">
        <v>5200</v>
      </c>
      <c r="O11" s="53">
        <v>0</v>
      </c>
      <c r="P11" s="46">
        <v>559</v>
      </c>
      <c r="Q11" s="65">
        <v>559</v>
      </c>
      <c r="S11" s="38">
        <v>4</v>
      </c>
      <c r="T11" s="13">
        <v>1</v>
      </c>
      <c r="U11" s="13">
        <v>0</v>
      </c>
      <c r="V11" s="13">
        <v>0</v>
      </c>
      <c r="W11" s="13">
        <v>14</v>
      </c>
      <c r="X11" s="62"/>
      <c r="Z11" s="57">
        <v>8000</v>
      </c>
    </row>
    <row r="12" spans="1:26" ht="12.75">
      <c r="A12" s="57" t="s">
        <v>8</v>
      </c>
      <c r="B12" s="38">
        <v>162.9128215767635</v>
      </c>
      <c r="C12" s="13">
        <v>167.15288732394367</v>
      </c>
      <c r="D12" s="13">
        <v>164.48485639686686</v>
      </c>
      <c r="E12" s="63">
        <v>29.090443864229766</v>
      </c>
      <c r="G12" s="38">
        <v>24.1</v>
      </c>
      <c r="H12" s="13">
        <v>14.2</v>
      </c>
      <c r="I12" s="39">
        <v>38.3</v>
      </c>
      <c r="K12" s="53">
        <v>3926.199</v>
      </c>
      <c r="L12" s="46">
        <v>2373.571</v>
      </c>
      <c r="M12" s="54">
        <v>6299.77</v>
      </c>
      <c r="O12" s="53">
        <v>567.182</v>
      </c>
      <c r="P12" s="46">
        <v>546.982</v>
      </c>
      <c r="Q12" s="65">
        <v>1114.164</v>
      </c>
      <c r="S12" s="38">
        <v>9</v>
      </c>
      <c r="T12" s="13">
        <v>8.2</v>
      </c>
      <c r="U12" s="13">
        <v>8.4</v>
      </c>
      <c r="V12" s="13">
        <v>6.4</v>
      </c>
      <c r="W12" s="13">
        <v>6.3</v>
      </c>
      <c r="X12" s="62"/>
      <c r="Z12" s="57">
        <v>31250</v>
      </c>
    </row>
    <row r="13" spans="1:26" ht="12.75">
      <c r="A13" s="67" t="s">
        <v>9</v>
      </c>
      <c r="B13" s="68">
        <v>143.49758186397983</v>
      </c>
      <c r="C13" s="69">
        <v>210.77742424242427</v>
      </c>
      <c r="D13" s="69">
        <v>170.3688048411498</v>
      </c>
      <c r="E13" s="70">
        <v>32.04792738275341</v>
      </c>
      <c r="G13" s="68">
        <v>39.7</v>
      </c>
      <c r="H13" s="69">
        <v>26.4</v>
      </c>
      <c r="I13" s="71">
        <v>66.1</v>
      </c>
      <c r="K13" s="72">
        <v>5696.854</v>
      </c>
      <c r="L13" s="73">
        <v>5564.524</v>
      </c>
      <c r="M13" s="74">
        <v>11261.378</v>
      </c>
      <c r="O13" s="72">
        <v>568.077</v>
      </c>
      <c r="P13" s="73">
        <v>1550.291</v>
      </c>
      <c r="Q13" s="75">
        <v>2118.368</v>
      </c>
      <c r="S13" s="68">
        <v>21.8</v>
      </c>
      <c r="T13" s="69">
        <v>11.8</v>
      </c>
      <c r="U13" s="69">
        <v>13.6</v>
      </c>
      <c r="V13" s="69">
        <v>10.9</v>
      </c>
      <c r="W13" s="69">
        <v>8</v>
      </c>
      <c r="X13" s="76"/>
      <c r="Z13" s="67">
        <v>39000</v>
      </c>
    </row>
    <row r="14" spans="1:26" s="22" customFormat="1" ht="13.5" thickBot="1">
      <c r="A14" s="59" t="s">
        <v>13</v>
      </c>
      <c r="B14" s="40">
        <v>177.11250326608632</v>
      </c>
      <c r="C14" s="41">
        <v>203.0480195964461</v>
      </c>
      <c r="D14" s="41">
        <v>183.56563846161788</v>
      </c>
      <c r="E14" s="64">
        <v>19.422836069130085</v>
      </c>
      <c r="G14" s="40">
        <v>727.17</v>
      </c>
      <c r="H14" s="41">
        <v>240.86</v>
      </c>
      <c r="I14" s="42">
        <v>968.03</v>
      </c>
      <c r="K14" s="55">
        <v>128790.899</v>
      </c>
      <c r="L14" s="50">
        <v>48906.146</v>
      </c>
      <c r="M14" s="56">
        <v>177697.04499999998</v>
      </c>
      <c r="O14" s="55">
        <v>9232.576</v>
      </c>
      <c r="P14" s="50">
        <v>5717.312</v>
      </c>
      <c r="Q14" s="56">
        <v>18801.888</v>
      </c>
      <c r="S14" s="40">
        <v>226.28</v>
      </c>
      <c r="T14" s="41">
        <v>164.75</v>
      </c>
      <c r="U14" s="41">
        <v>231.75</v>
      </c>
      <c r="V14" s="41">
        <v>201.43</v>
      </c>
      <c r="W14" s="41">
        <v>126.82</v>
      </c>
      <c r="X14" s="61">
        <v>17</v>
      </c>
      <c r="Z14" s="59">
        <v>496350</v>
      </c>
    </row>
    <row r="15" spans="1:26" s="22" customFormat="1" ht="12.75">
      <c r="A15" s="48"/>
      <c r="B15" s="27"/>
      <c r="C15" s="27"/>
      <c r="D15" s="27"/>
      <c r="E15" s="27"/>
      <c r="G15" s="27"/>
      <c r="H15" s="27"/>
      <c r="I15" s="27"/>
      <c r="K15" s="49"/>
      <c r="L15" s="49"/>
      <c r="M15" s="49"/>
      <c r="O15" s="27"/>
      <c r="P15" s="27"/>
      <c r="Q15" s="27"/>
      <c r="R15" s="27"/>
      <c r="S15" s="27"/>
      <c r="T15" s="48"/>
      <c r="V15" s="48"/>
      <c r="W15" s="48"/>
      <c r="X15" s="49"/>
      <c r="Y15" s="49"/>
      <c r="Z15" s="49"/>
    </row>
    <row r="16" spans="1:26" s="22" customFormat="1" ht="12.75">
      <c r="A16" s="48"/>
      <c r="B16" s="27"/>
      <c r="C16" s="27"/>
      <c r="D16" s="27"/>
      <c r="E16" s="27"/>
      <c r="G16" s="27"/>
      <c r="H16" s="27"/>
      <c r="I16" s="27"/>
      <c r="K16" s="49"/>
      <c r="L16" s="49"/>
      <c r="M16" s="49"/>
      <c r="O16" s="27"/>
      <c r="P16" s="27"/>
      <c r="Q16" s="27"/>
      <c r="R16" s="27"/>
      <c r="S16" s="27"/>
      <c r="T16" s="48"/>
      <c r="V16" s="48"/>
      <c r="W16" s="48"/>
      <c r="X16" s="49"/>
      <c r="Y16" s="49"/>
      <c r="Z16" s="49"/>
    </row>
    <row r="17" spans="1:26" s="22" customFormat="1" ht="12.75">
      <c r="A17" s="48"/>
      <c r="B17" s="27"/>
      <c r="C17" s="27"/>
      <c r="D17" s="27"/>
      <c r="E17" s="27"/>
      <c r="G17" s="27"/>
      <c r="H17" s="27"/>
      <c r="I17" s="27"/>
      <c r="K17" s="49"/>
      <c r="L17" s="49"/>
      <c r="M17" s="49"/>
      <c r="O17" s="27"/>
      <c r="P17" s="27"/>
      <c r="Q17" s="27"/>
      <c r="R17" s="27"/>
      <c r="S17" s="27"/>
      <c r="T17" s="48"/>
      <c r="V17" s="48"/>
      <c r="W17" s="48"/>
      <c r="X17" s="49"/>
      <c r="Y17" s="49"/>
      <c r="Z17" s="49"/>
    </row>
    <row r="18" spans="1:26" s="22" customFormat="1" ht="12.75">
      <c r="A18" s="48"/>
      <c r="B18" s="27"/>
      <c r="C18" s="27"/>
      <c r="D18" s="27"/>
      <c r="E18" s="27"/>
      <c r="G18" s="27"/>
      <c r="H18" s="27"/>
      <c r="I18" s="27"/>
      <c r="K18" s="49"/>
      <c r="L18" s="49"/>
      <c r="M18" s="49"/>
      <c r="O18" s="27"/>
      <c r="P18" s="27"/>
      <c r="Q18" s="27"/>
      <c r="R18" s="27"/>
      <c r="S18" s="27"/>
      <c r="T18" s="48"/>
      <c r="V18" s="48"/>
      <c r="W18" s="48"/>
      <c r="X18" s="49"/>
      <c r="Y18" s="49"/>
      <c r="Z18" s="49"/>
    </row>
    <row r="19" spans="1:26" s="22" customFormat="1" ht="12.75">
      <c r="A19" s="48"/>
      <c r="B19" s="27"/>
      <c r="C19" s="27"/>
      <c r="D19" s="27"/>
      <c r="E19" s="27"/>
      <c r="G19" s="27"/>
      <c r="H19" s="27"/>
      <c r="I19" s="27"/>
      <c r="K19" s="49"/>
      <c r="L19" s="49"/>
      <c r="M19" s="49"/>
      <c r="O19" s="27"/>
      <c r="P19" s="27"/>
      <c r="Q19" s="27"/>
      <c r="R19" s="27"/>
      <c r="S19" s="27"/>
      <c r="T19" s="48"/>
      <c r="V19" s="48"/>
      <c r="W19" s="48"/>
      <c r="X19" s="49"/>
      <c r="Y19" s="49"/>
      <c r="Z19" s="49"/>
    </row>
    <row r="20" spans="1:26" s="22" customFormat="1" ht="12.75">
      <c r="A20" s="48"/>
      <c r="B20" s="27"/>
      <c r="C20" s="27"/>
      <c r="D20" s="27"/>
      <c r="E20" s="27"/>
      <c r="G20" s="27"/>
      <c r="H20" s="27"/>
      <c r="I20" s="27"/>
      <c r="K20" s="49"/>
      <c r="L20" s="49"/>
      <c r="M20" s="49"/>
      <c r="O20" s="27"/>
      <c r="P20" s="27"/>
      <c r="Q20" s="27"/>
      <c r="R20" s="27"/>
      <c r="S20" s="27"/>
      <c r="T20" s="48"/>
      <c r="V20" s="48"/>
      <c r="W20" s="48"/>
      <c r="X20" s="49"/>
      <c r="Y20" s="49"/>
      <c r="Z20" s="49"/>
    </row>
    <row r="21" spans="1:26" s="22" customFormat="1" ht="12.75">
      <c r="A21" s="48"/>
      <c r="B21" s="27"/>
      <c r="C21" s="27"/>
      <c r="D21" s="27"/>
      <c r="E21" s="27"/>
      <c r="G21" s="27"/>
      <c r="H21" s="27"/>
      <c r="I21" s="27"/>
      <c r="K21" s="49"/>
      <c r="L21" s="49"/>
      <c r="M21" s="49"/>
      <c r="O21" s="27"/>
      <c r="P21" s="27"/>
      <c r="Q21" s="27"/>
      <c r="R21" s="27"/>
      <c r="S21" s="27"/>
      <c r="T21" s="48"/>
      <c r="V21" s="48"/>
      <c r="W21" s="48"/>
      <c r="X21" s="49"/>
      <c r="Y21" s="49"/>
      <c r="Z21" s="49"/>
    </row>
    <row r="22" spans="1:26" s="22" customFormat="1" ht="12.75">
      <c r="A22" s="48"/>
      <c r="B22" s="27"/>
      <c r="C22" s="27"/>
      <c r="D22" s="27"/>
      <c r="E22" s="27"/>
      <c r="G22" s="27"/>
      <c r="H22" s="27"/>
      <c r="I22" s="27"/>
      <c r="K22" s="49"/>
      <c r="L22" s="49"/>
      <c r="M22" s="49"/>
      <c r="O22" s="27"/>
      <c r="P22" s="27"/>
      <c r="Q22" s="27"/>
      <c r="R22" s="27"/>
      <c r="S22" s="27"/>
      <c r="T22" s="48"/>
      <c r="V22" s="48"/>
      <c r="W22" s="48"/>
      <c r="X22" s="49"/>
      <c r="Y22" s="49"/>
      <c r="Z22" s="49"/>
    </row>
    <row r="23" spans="1:26" s="22" customFormat="1" ht="12.75">
      <c r="A23" s="48"/>
      <c r="B23" s="27"/>
      <c r="C23" s="27"/>
      <c r="D23" s="27"/>
      <c r="E23" s="27"/>
      <c r="G23" s="27"/>
      <c r="H23" s="27"/>
      <c r="I23" s="27"/>
      <c r="K23" s="49"/>
      <c r="L23" s="49"/>
      <c r="M23" s="49"/>
      <c r="O23" s="27"/>
      <c r="P23" s="27"/>
      <c r="Q23" s="27"/>
      <c r="R23" s="27"/>
      <c r="S23" s="27"/>
      <c r="T23" s="48"/>
      <c r="V23" s="48"/>
      <c r="W23" s="48"/>
      <c r="X23" s="49"/>
      <c r="Y23" s="49"/>
      <c r="Z23" s="49"/>
    </row>
    <row r="24" spans="1:26" s="22" customFormat="1" ht="12.75">
      <c r="A24" s="48"/>
      <c r="B24" s="27"/>
      <c r="C24" s="27"/>
      <c r="D24" s="27"/>
      <c r="E24" s="27"/>
      <c r="G24" s="27"/>
      <c r="H24" s="27"/>
      <c r="I24" s="27"/>
      <c r="K24" s="49"/>
      <c r="L24" s="49"/>
      <c r="M24" s="49"/>
      <c r="O24" s="27"/>
      <c r="P24" s="27"/>
      <c r="Q24" s="27"/>
      <c r="R24" s="27"/>
      <c r="S24" s="27"/>
      <c r="T24" s="48"/>
      <c r="V24" s="48"/>
      <c r="W24" s="48"/>
      <c r="X24" s="49"/>
      <c r="Y24" s="49"/>
      <c r="Z24" s="49"/>
    </row>
    <row r="25" spans="1:26" s="22" customFormat="1" ht="12.75">
      <c r="A25" s="48"/>
      <c r="B25" s="27"/>
      <c r="C25" s="27"/>
      <c r="D25" s="27"/>
      <c r="E25" s="27"/>
      <c r="G25" s="27"/>
      <c r="H25" s="27"/>
      <c r="I25" s="27"/>
      <c r="K25" s="49"/>
      <c r="L25" s="49"/>
      <c r="M25" s="49"/>
      <c r="O25" s="27"/>
      <c r="P25" s="27"/>
      <c r="Q25" s="27"/>
      <c r="R25" s="27"/>
      <c r="S25" s="27"/>
      <c r="T25" s="48"/>
      <c r="V25" s="48"/>
      <c r="W25" s="48"/>
      <c r="X25" s="49"/>
      <c r="Y25" s="49"/>
      <c r="Z25" s="49"/>
    </row>
    <row r="26" spans="1:26" s="22" customFormat="1" ht="12.75">
      <c r="A26" s="48"/>
      <c r="B26" s="27"/>
      <c r="C26" s="27"/>
      <c r="D26" s="27"/>
      <c r="E26" s="27"/>
      <c r="G26" s="27"/>
      <c r="H26" s="27"/>
      <c r="I26" s="27"/>
      <c r="K26" s="49"/>
      <c r="L26" s="49"/>
      <c r="M26" s="49"/>
      <c r="O26" s="27"/>
      <c r="P26" s="27"/>
      <c r="Q26" s="27"/>
      <c r="R26" s="27"/>
      <c r="S26" s="27"/>
      <c r="T26" s="48"/>
      <c r="V26" s="48"/>
      <c r="W26" s="48"/>
      <c r="X26" s="49"/>
      <c r="Y26" s="49"/>
      <c r="Z26" s="49"/>
    </row>
    <row r="27" spans="1:26" s="22" customFormat="1" ht="12.75">
      <c r="A27" s="48"/>
      <c r="B27" s="27"/>
      <c r="C27" s="27"/>
      <c r="D27" s="27"/>
      <c r="E27" s="27"/>
      <c r="G27" s="27"/>
      <c r="H27" s="27"/>
      <c r="I27" s="27"/>
      <c r="K27" s="49"/>
      <c r="L27" s="49"/>
      <c r="M27" s="49"/>
      <c r="O27" s="27"/>
      <c r="P27" s="27"/>
      <c r="Q27" s="27"/>
      <c r="R27" s="27"/>
      <c r="S27" s="27"/>
      <c r="T27" s="48"/>
      <c r="V27" s="48"/>
      <c r="W27" s="48"/>
      <c r="X27" s="49"/>
      <c r="Y27" s="49"/>
      <c r="Z27" s="49"/>
    </row>
    <row r="28" spans="1:26" s="22" customFormat="1" ht="12.75">
      <c r="A28" s="48"/>
      <c r="B28" s="27"/>
      <c r="C28" s="27"/>
      <c r="D28" s="27"/>
      <c r="E28" s="27"/>
      <c r="G28" s="27"/>
      <c r="H28" s="27"/>
      <c r="I28" s="27"/>
      <c r="K28" s="49"/>
      <c r="L28" s="49"/>
      <c r="M28" s="49"/>
      <c r="O28" s="27"/>
      <c r="P28" s="27"/>
      <c r="Q28" s="27"/>
      <c r="R28" s="27"/>
      <c r="S28" s="27"/>
      <c r="T28" s="48"/>
      <c r="V28" s="48"/>
      <c r="W28" s="48"/>
      <c r="X28" s="49"/>
      <c r="Y28" s="49"/>
      <c r="Z28" s="49"/>
    </row>
    <row r="29" spans="1:26" s="22" customFormat="1" ht="12.75">
      <c r="A29" s="48"/>
      <c r="B29" s="27"/>
      <c r="C29" s="27"/>
      <c r="D29" s="27"/>
      <c r="E29" s="27"/>
      <c r="G29" s="27"/>
      <c r="H29" s="27"/>
      <c r="I29" s="27"/>
      <c r="K29" s="49"/>
      <c r="L29" s="49"/>
      <c r="M29" s="49"/>
      <c r="O29" s="27"/>
      <c r="P29" s="27"/>
      <c r="Q29" s="27"/>
      <c r="R29" s="27"/>
      <c r="S29" s="27"/>
      <c r="T29" s="48"/>
      <c r="V29" s="48"/>
      <c r="W29" s="48"/>
      <c r="X29" s="49"/>
      <c r="Y29" s="49"/>
      <c r="Z29" s="49"/>
    </row>
    <row r="30" spans="1:26" s="22" customFormat="1" ht="12.75">
      <c r="A30" s="48"/>
      <c r="B30" s="27"/>
      <c r="C30" s="27"/>
      <c r="D30" s="27"/>
      <c r="E30" s="27"/>
      <c r="G30" s="27"/>
      <c r="H30" s="27"/>
      <c r="I30" s="27"/>
      <c r="K30" s="49"/>
      <c r="L30" s="49"/>
      <c r="M30" s="49"/>
      <c r="O30" s="27"/>
      <c r="P30" s="27"/>
      <c r="Q30" s="27"/>
      <c r="R30" s="27"/>
      <c r="S30" s="27"/>
      <c r="T30" s="48"/>
      <c r="V30" s="48"/>
      <c r="W30" s="48"/>
      <c r="X30" s="49"/>
      <c r="Y30" s="49"/>
      <c r="Z30" s="49"/>
    </row>
    <row r="31" spans="1:26" s="22" customFormat="1" ht="12.75">
      <c r="A31" s="48"/>
      <c r="B31" s="27"/>
      <c r="C31" s="27"/>
      <c r="D31" s="27"/>
      <c r="E31" s="27"/>
      <c r="G31" s="27"/>
      <c r="H31" s="27"/>
      <c r="I31" s="27"/>
      <c r="K31" s="49"/>
      <c r="L31" s="49"/>
      <c r="M31" s="49"/>
      <c r="O31" s="27"/>
      <c r="P31" s="27"/>
      <c r="Q31" s="27"/>
      <c r="R31" s="27"/>
      <c r="S31" s="27"/>
      <c r="T31" s="48"/>
      <c r="V31" s="48"/>
      <c r="W31" s="48"/>
      <c r="X31" s="49"/>
      <c r="Y31" s="49"/>
      <c r="Z31" s="49"/>
    </row>
    <row r="32" spans="1:26" s="22" customFormat="1" ht="12.75">
      <c r="A32" s="48"/>
      <c r="B32" s="27"/>
      <c r="C32" s="27"/>
      <c r="D32" s="27"/>
      <c r="E32" s="27"/>
      <c r="G32" s="27"/>
      <c r="H32" s="27"/>
      <c r="I32" s="27"/>
      <c r="K32" s="49"/>
      <c r="L32" s="49"/>
      <c r="M32" s="49"/>
      <c r="O32" s="27"/>
      <c r="P32" s="27"/>
      <c r="Q32" s="27"/>
      <c r="R32" s="27"/>
      <c r="S32" s="27"/>
      <c r="T32" s="48"/>
      <c r="V32" s="48"/>
      <c r="W32" s="48"/>
      <c r="X32" s="49"/>
      <c r="Y32" s="49"/>
      <c r="Z32" s="49"/>
    </row>
    <row r="33" spans="1:26" s="22" customFormat="1" ht="12.75">
      <c r="A33" s="48"/>
      <c r="B33" s="27"/>
      <c r="C33" s="27"/>
      <c r="D33" s="27"/>
      <c r="E33" s="27"/>
      <c r="G33" s="27"/>
      <c r="H33" s="27"/>
      <c r="I33" s="27"/>
      <c r="K33" s="49"/>
      <c r="L33" s="49"/>
      <c r="M33" s="49"/>
      <c r="O33" s="27"/>
      <c r="P33" s="27"/>
      <c r="Q33" s="27"/>
      <c r="R33" s="27"/>
      <c r="S33" s="27"/>
      <c r="T33" s="48"/>
      <c r="V33" s="48"/>
      <c r="W33" s="48"/>
      <c r="X33" s="49"/>
      <c r="Y33" s="49"/>
      <c r="Z33" s="49"/>
    </row>
    <row r="34" spans="1:26" s="22" customFormat="1" ht="12.75">
      <c r="A34" s="48"/>
      <c r="B34" s="27"/>
      <c r="C34" s="27"/>
      <c r="D34" s="27"/>
      <c r="E34" s="27"/>
      <c r="G34" s="27"/>
      <c r="H34" s="27"/>
      <c r="I34" s="27"/>
      <c r="K34" s="49"/>
      <c r="L34" s="49"/>
      <c r="M34" s="49"/>
      <c r="O34" s="27"/>
      <c r="P34" s="27"/>
      <c r="Q34" s="27"/>
      <c r="R34" s="27"/>
      <c r="S34" s="27"/>
      <c r="T34" s="48"/>
      <c r="V34" s="48"/>
      <c r="W34" s="48"/>
      <c r="X34" s="49"/>
      <c r="Y34" s="49"/>
      <c r="Z34" s="49"/>
    </row>
    <row r="35" spans="1:26" s="22" customFormat="1" ht="12.75">
      <c r="A35" s="48"/>
      <c r="B35" s="27"/>
      <c r="C35" s="27"/>
      <c r="D35" s="27"/>
      <c r="E35" s="27"/>
      <c r="G35" s="27"/>
      <c r="H35" s="27"/>
      <c r="I35" s="27"/>
      <c r="K35" s="49"/>
      <c r="L35" s="49"/>
      <c r="M35" s="49"/>
      <c r="O35" s="27"/>
      <c r="P35" s="27"/>
      <c r="Q35" s="27"/>
      <c r="R35" s="27"/>
      <c r="S35" s="27"/>
      <c r="T35" s="48"/>
      <c r="V35" s="48"/>
      <c r="W35" s="48"/>
      <c r="X35" s="49"/>
      <c r="Y35" s="49"/>
      <c r="Z35" s="49"/>
    </row>
    <row r="36" spans="1:26" s="22" customFormat="1" ht="12.75">
      <c r="A36" s="48"/>
      <c r="B36" s="27"/>
      <c r="C36" s="27"/>
      <c r="D36" s="27"/>
      <c r="E36" s="27"/>
      <c r="G36" s="27"/>
      <c r="H36" s="27"/>
      <c r="I36" s="27"/>
      <c r="K36" s="49"/>
      <c r="L36" s="49"/>
      <c r="M36" s="49"/>
      <c r="O36" s="27"/>
      <c r="P36" s="27"/>
      <c r="Q36" s="27"/>
      <c r="R36" s="27"/>
      <c r="S36" s="27"/>
      <c r="T36" s="48"/>
      <c r="V36" s="48"/>
      <c r="W36" s="48"/>
      <c r="X36" s="49"/>
      <c r="Y36" s="49"/>
      <c r="Z36" s="49"/>
    </row>
    <row r="37" spans="1:26" s="22" customFormat="1" ht="12.75">
      <c r="A37" s="48"/>
      <c r="B37" s="27"/>
      <c r="C37" s="27"/>
      <c r="D37" s="27"/>
      <c r="E37" s="27"/>
      <c r="G37" s="27"/>
      <c r="H37" s="27"/>
      <c r="I37" s="27"/>
      <c r="K37" s="49"/>
      <c r="L37" s="49"/>
      <c r="M37" s="49"/>
      <c r="O37" s="27"/>
      <c r="P37" s="27"/>
      <c r="Q37" s="27"/>
      <c r="R37" s="27"/>
      <c r="S37" s="27"/>
      <c r="T37" s="48"/>
      <c r="V37" s="48"/>
      <c r="W37" s="48"/>
      <c r="X37" s="49"/>
      <c r="Y37" s="49"/>
      <c r="Z37" s="49"/>
    </row>
    <row r="38" spans="1:26" s="22" customFormat="1" ht="12.75">
      <c r="A38" s="48"/>
      <c r="B38" s="27"/>
      <c r="C38" s="27"/>
      <c r="D38" s="27"/>
      <c r="E38" s="27"/>
      <c r="G38" s="27"/>
      <c r="H38" s="27"/>
      <c r="I38" s="27"/>
      <c r="K38" s="49"/>
      <c r="L38" s="49"/>
      <c r="M38" s="49"/>
      <c r="O38" s="27"/>
      <c r="P38" s="27"/>
      <c r="Q38" s="27"/>
      <c r="R38" s="27"/>
      <c r="S38" s="27"/>
      <c r="T38" s="48"/>
      <c r="V38" s="48"/>
      <c r="W38" s="48"/>
      <c r="X38" s="49"/>
      <c r="Y38" s="49"/>
      <c r="Z38" s="49"/>
    </row>
    <row r="39" spans="1:26" s="22" customFormat="1" ht="12.75">
      <c r="A39" s="48"/>
      <c r="B39" s="27"/>
      <c r="C39" s="27"/>
      <c r="D39" s="27"/>
      <c r="E39" s="27"/>
      <c r="G39" s="27"/>
      <c r="H39" s="27"/>
      <c r="I39" s="27"/>
      <c r="K39" s="49"/>
      <c r="L39" s="49"/>
      <c r="M39" s="49"/>
      <c r="O39" s="27"/>
      <c r="P39" s="27"/>
      <c r="Q39" s="27"/>
      <c r="R39" s="27"/>
      <c r="S39" s="27"/>
      <c r="T39" s="48"/>
      <c r="V39" s="48"/>
      <c r="W39" s="48"/>
      <c r="X39" s="49"/>
      <c r="Y39" s="49"/>
      <c r="Z39" s="49"/>
    </row>
    <row r="40" spans="1:26" s="22" customFormat="1" ht="12.75">
      <c r="A40" s="48"/>
      <c r="B40" s="27"/>
      <c r="C40" s="27"/>
      <c r="D40" s="27"/>
      <c r="E40" s="27"/>
      <c r="G40" s="27"/>
      <c r="H40" s="27"/>
      <c r="I40" s="27"/>
      <c r="K40" s="49"/>
      <c r="L40" s="49"/>
      <c r="M40" s="49"/>
      <c r="O40" s="27"/>
      <c r="P40" s="27"/>
      <c r="Q40" s="27"/>
      <c r="R40" s="27"/>
      <c r="S40" s="27"/>
      <c r="T40" s="48"/>
      <c r="V40" s="48"/>
      <c r="W40" s="48"/>
      <c r="X40" s="49"/>
      <c r="Y40" s="49"/>
      <c r="Z40" s="49"/>
    </row>
    <row r="41" spans="3:14" ht="12.75">
      <c r="C41" s="5"/>
      <c r="D41" s="5"/>
      <c r="E41" s="11"/>
      <c r="F41" s="5"/>
      <c r="G41" s="5"/>
      <c r="H41" s="11"/>
      <c r="I41" s="5"/>
      <c r="J41" s="5"/>
      <c r="K41" s="5"/>
      <c r="L41" s="5"/>
      <c r="M41" s="5"/>
      <c r="N41" s="5"/>
    </row>
    <row r="42" spans="3:14" ht="12.75">
      <c r="C42" s="5"/>
      <c r="D42" s="5"/>
      <c r="E42" s="11"/>
      <c r="F42" s="5"/>
      <c r="G42" s="5"/>
      <c r="H42" s="11"/>
      <c r="I42" s="5"/>
      <c r="J42" s="5"/>
      <c r="K42" s="5"/>
      <c r="L42" s="5"/>
      <c r="M42" s="5"/>
      <c r="N42" s="5"/>
    </row>
    <row r="43" spans="3:14" ht="12.75">
      <c r="C43" s="5"/>
      <c r="D43" s="5"/>
      <c r="E43" s="11"/>
      <c r="F43" s="5"/>
      <c r="G43" s="5"/>
      <c r="H43" s="11"/>
      <c r="I43" s="5"/>
      <c r="J43" s="5"/>
      <c r="K43" s="5"/>
      <c r="L43" s="5"/>
      <c r="M43" s="5"/>
      <c r="N43" s="5"/>
    </row>
    <row r="44" spans="3:14" ht="12.75">
      <c r="C44" s="5"/>
      <c r="D44" s="5"/>
      <c r="E44" s="11"/>
      <c r="F44" s="5"/>
      <c r="G44" s="5"/>
      <c r="H44" s="11"/>
      <c r="I44" s="5"/>
      <c r="J44" s="5"/>
      <c r="K44" s="5"/>
      <c r="L44" s="5"/>
      <c r="M44" s="5"/>
      <c r="N44" s="5"/>
    </row>
    <row r="45" spans="3:14" ht="12.75">
      <c r="C45" s="5"/>
      <c r="D45" s="5"/>
      <c r="E45" s="11"/>
      <c r="F45" s="5"/>
      <c r="G45" s="5"/>
      <c r="H45" s="11"/>
      <c r="I45" s="5"/>
      <c r="J45" s="5"/>
      <c r="K45" s="5"/>
      <c r="L45" s="5"/>
      <c r="M45" s="5"/>
      <c r="N45" s="5"/>
    </row>
    <row r="46" spans="3:14" ht="12.75">
      <c r="C46" s="5"/>
      <c r="D46" s="5"/>
      <c r="E46" s="11"/>
      <c r="F46" s="5"/>
      <c r="G46" s="5"/>
      <c r="H46" s="11"/>
      <c r="I46" s="5"/>
      <c r="J46" s="5"/>
      <c r="K46" s="5"/>
      <c r="L46" s="5"/>
      <c r="M46" s="5"/>
      <c r="N46" s="5"/>
    </row>
    <row r="47" spans="3:14" ht="12.75">
      <c r="C47" s="5"/>
      <c r="D47" s="5"/>
      <c r="E47" s="11"/>
      <c r="F47" s="5"/>
      <c r="G47" s="5"/>
      <c r="H47" s="11"/>
      <c r="I47" s="5"/>
      <c r="J47" s="5"/>
      <c r="K47" s="5"/>
      <c r="L47" s="5"/>
      <c r="M47" s="5"/>
      <c r="N47" s="5"/>
    </row>
    <row r="48" spans="3:14" ht="12.75">
      <c r="C48" s="5"/>
      <c r="D48" s="5"/>
      <c r="E48" s="11"/>
      <c r="F48" s="5"/>
      <c r="G48" s="5"/>
      <c r="H48" s="11"/>
      <c r="I48" s="5"/>
      <c r="J48" s="5"/>
      <c r="K48" s="5"/>
      <c r="L48" s="5"/>
      <c r="M48" s="5"/>
      <c r="N48" s="5"/>
    </row>
    <row r="49" spans="3:14" ht="12.75">
      <c r="C49" s="5"/>
      <c r="D49" s="5"/>
      <c r="E49" s="11"/>
      <c r="F49" s="5"/>
      <c r="G49" s="5"/>
      <c r="H49" s="11"/>
      <c r="I49" s="5"/>
      <c r="J49" s="5"/>
      <c r="K49" s="5"/>
      <c r="L49" s="5"/>
      <c r="M49" s="5"/>
      <c r="N49" s="5"/>
    </row>
    <row r="50" spans="3:14" ht="12.75">
      <c r="C50" s="5"/>
      <c r="D50" s="5"/>
      <c r="E50" s="11"/>
      <c r="F50" s="5"/>
      <c r="G50" s="5"/>
      <c r="H50" s="11"/>
      <c r="I50" s="5"/>
      <c r="J50" s="5"/>
      <c r="K50" s="5"/>
      <c r="L50" s="5"/>
      <c r="M50" s="5"/>
      <c r="N50" s="5"/>
    </row>
    <row r="51" spans="3:14" ht="12.75">
      <c r="C51" s="5"/>
      <c r="D51" s="5"/>
      <c r="E51" s="11"/>
      <c r="F51" s="5"/>
      <c r="G51" s="5"/>
      <c r="H51" s="11"/>
      <c r="I51" s="5"/>
      <c r="J51" s="5"/>
      <c r="K51" s="5"/>
      <c r="L51" s="5"/>
      <c r="M51" s="5"/>
      <c r="N51" s="5"/>
    </row>
    <row r="52" spans="3:14" ht="12.75">
      <c r="C52" s="5"/>
      <c r="D52" s="5"/>
      <c r="E52" s="11"/>
      <c r="F52" s="5"/>
      <c r="G52" s="5"/>
      <c r="H52" s="11"/>
      <c r="I52" s="5"/>
      <c r="J52" s="5"/>
      <c r="K52" s="5"/>
      <c r="L52" s="5"/>
      <c r="M52" s="5"/>
      <c r="N52" s="5"/>
    </row>
    <row r="53" spans="3:14" ht="12.75">
      <c r="C53" s="5"/>
      <c r="D53" s="5"/>
      <c r="E53" s="11"/>
      <c r="F53" s="5"/>
      <c r="G53" s="5"/>
      <c r="H53" s="11"/>
      <c r="I53" s="5"/>
      <c r="J53" s="5"/>
      <c r="K53" s="5"/>
      <c r="L53" s="5"/>
      <c r="M53" s="5"/>
      <c r="N53" s="5"/>
    </row>
    <row r="54" spans="3:14" ht="12.75">
      <c r="C54" s="5"/>
      <c r="D54" s="5"/>
      <c r="E54" s="11"/>
      <c r="F54" s="5"/>
      <c r="G54" s="5"/>
      <c r="H54" s="11"/>
      <c r="I54" s="5"/>
      <c r="J54" s="5"/>
      <c r="K54" s="5"/>
      <c r="L54" s="5"/>
      <c r="M54" s="5"/>
      <c r="N54" s="5"/>
    </row>
    <row r="55" spans="3:14" ht="12.75">
      <c r="C55" s="5"/>
      <c r="D55" s="5"/>
      <c r="E55" s="11"/>
      <c r="F55" s="5"/>
      <c r="G55" s="5"/>
      <c r="H55" s="11"/>
      <c r="I55" s="5"/>
      <c r="J55" s="5"/>
      <c r="K55" s="5"/>
      <c r="L55" s="5"/>
      <c r="M55" s="5"/>
      <c r="N55" s="5"/>
    </row>
    <row r="56" spans="3:14" ht="12.75">
      <c r="C56" s="5"/>
      <c r="D56" s="5"/>
      <c r="E56" s="11"/>
      <c r="F56" s="5"/>
      <c r="G56" s="5"/>
      <c r="H56" s="11"/>
      <c r="I56" s="5"/>
      <c r="J56" s="5"/>
      <c r="K56" s="5"/>
      <c r="L56" s="5"/>
      <c r="M56" s="5"/>
      <c r="N56" s="5"/>
    </row>
    <row r="57" spans="3:14" ht="12.75">
      <c r="C57" s="5"/>
      <c r="D57" s="5"/>
      <c r="E57" s="11"/>
      <c r="F57" s="5"/>
      <c r="G57" s="5"/>
      <c r="H57" s="11"/>
      <c r="I57" s="5"/>
      <c r="J57" s="5"/>
      <c r="K57" s="5"/>
      <c r="L57" s="5"/>
      <c r="M57" s="5"/>
      <c r="N57" s="5"/>
    </row>
    <row r="58" spans="3:14" ht="12.75">
      <c r="C58" s="5"/>
      <c r="D58" s="5"/>
      <c r="E58" s="11"/>
      <c r="F58" s="5"/>
      <c r="G58" s="5"/>
      <c r="H58" s="11"/>
      <c r="I58" s="5"/>
      <c r="J58" s="5"/>
      <c r="K58" s="5"/>
      <c r="L58" s="5"/>
      <c r="M58" s="5"/>
      <c r="N58" s="5"/>
    </row>
    <row r="59" spans="3:14" ht="12.75">
      <c r="C59" s="5"/>
      <c r="D59" s="5"/>
      <c r="E59" s="11"/>
      <c r="F59" s="5"/>
      <c r="G59" s="5"/>
      <c r="H59" s="11"/>
      <c r="I59" s="5"/>
      <c r="J59" s="5"/>
      <c r="K59" s="5"/>
      <c r="L59" s="5"/>
      <c r="M59" s="5"/>
      <c r="N59" s="5"/>
    </row>
    <row r="60" spans="3:14" ht="12.75">
      <c r="C60" s="5"/>
      <c r="D60" s="5"/>
      <c r="E60" s="11"/>
      <c r="F60" s="5"/>
      <c r="G60" s="5"/>
      <c r="H60" s="11"/>
      <c r="I60" s="5"/>
      <c r="J60" s="5"/>
      <c r="K60" s="5"/>
      <c r="L60" s="5"/>
      <c r="M60" s="5"/>
      <c r="N60" s="5"/>
    </row>
    <row r="61" spans="3:14" ht="12.75">
      <c r="C61" s="5"/>
      <c r="D61" s="5"/>
      <c r="E61" s="11"/>
      <c r="F61" s="5"/>
      <c r="G61" s="5"/>
      <c r="H61" s="11"/>
      <c r="I61" s="5"/>
      <c r="J61" s="5"/>
      <c r="K61" s="5"/>
      <c r="L61" s="5"/>
      <c r="M61" s="5"/>
      <c r="N61" s="5"/>
    </row>
    <row r="62" spans="3:14" ht="12.75">
      <c r="C62" s="5"/>
      <c r="D62" s="5"/>
      <c r="E62" s="11"/>
      <c r="F62" s="5"/>
      <c r="G62" s="5"/>
      <c r="H62" s="11"/>
      <c r="I62" s="5"/>
      <c r="J62" s="5"/>
      <c r="K62" s="5"/>
      <c r="L62" s="5"/>
      <c r="M62" s="5"/>
      <c r="N62" s="5"/>
    </row>
    <row r="63" spans="3:14" ht="12.75">
      <c r="C63" s="5"/>
      <c r="D63" s="5"/>
      <c r="E63" s="11"/>
      <c r="F63" s="5"/>
      <c r="G63" s="5"/>
      <c r="H63" s="11"/>
      <c r="I63" s="5"/>
      <c r="J63" s="5"/>
      <c r="K63" s="5"/>
      <c r="L63" s="5"/>
      <c r="M63" s="5"/>
      <c r="N63" s="5"/>
    </row>
    <row r="64" spans="3:14" ht="12.75">
      <c r="C64" s="5"/>
      <c r="D64" s="5"/>
      <c r="E64" s="11"/>
      <c r="F64" s="5"/>
      <c r="G64" s="5"/>
      <c r="H64" s="11"/>
      <c r="I64" s="5"/>
      <c r="J64" s="5"/>
      <c r="K64" s="5"/>
      <c r="L64" s="5"/>
      <c r="M64" s="5"/>
      <c r="N64" s="5"/>
    </row>
    <row r="65" spans="3:14" ht="12.75">
      <c r="C65" s="5"/>
      <c r="D65" s="5"/>
      <c r="E65" s="11"/>
      <c r="F65" s="5"/>
      <c r="G65" s="5"/>
      <c r="H65" s="11"/>
      <c r="I65" s="5"/>
      <c r="J65" s="5"/>
      <c r="K65" s="5"/>
      <c r="L65" s="5"/>
      <c r="M65" s="5"/>
      <c r="N65" s="5"/>
    </row>
    <row r="66" spans="3:14" ht="12.75">
      <c r="C66" s="5"/>
      <c r="D66" s="5"/>
      <c r="E66" s="11"/>
      <c r="F66" s="5"/>
      <c r="G66" s="5"/>
      <c r="H66" s="11"/>
      <c r="I66" s="5"/>
      <c r="J66" s="5"/>
      <c r="K66" s="5"/>
      <c r="L66" s="5"/>
      <c r="M66" s="5"/>
      <c r="N66" s="5"/>
    </row>
    <row r="67" spans="3:14" ht="12.75">
      <c r="C67" s="5"/>
      <c r="D67" s="5"/>
      <c r="E67" s="11"/>
      <c r="F67" s="5"/>
      <c r="G67" s="5"/>
      <c r="H67" s="11"/>
      <c r="I67" s="5"/>
      <c r="J67" s="5"/>
      <c r="K67" s="5"/>
      <c r="L67" s="5"/>
      <c r="M67" s="5"/>
      <c r="N67" s="5"/>
    </row>
    <row r="68" spans="3:14" ht="11.25" customHeight="1">
      <c r="C68" s="5"/>
      <c r="D68" s="5"/>
      <c r="E68" s="11"/>
      <c r="F68" s="5"/>
      <c r="G68" s="5"/>
      <c r="H68" s="11"/>
      <c r="I68" s="5"/>
      <c r="J68" s="5"/>
      <c r="K68" s="5"/>
      <c r="L68" s="5"/>
      <c r="M68" s="5"/>
      <c r="N68" s="5"/>
    </row>
    <row r="69" spans="3:14" ht="12.75">
      <c r="C69" s="5"/>
      <c r="D69" s="5"/>
      <c r="E69" s="11"/>
      <c r="F69" s="5"/>
      <c r="G69" s="5"/>
      <c r="H69" s="11"/>
      <c r="I69" s="5"/>
      <c r="J69" s="5"/>
      <c r="K69" s="5"/>
      <c r="L69" s="5"/>
      <c r="M69" s="5"/>
      <c r="N69" s="5"/>
    </row>
    <row r="70" spans="3:14" ht="12.75">
      <c r="C70" s="5"/>
      <c r="D70" s="5"/>
      <c r="E70" s="11"/>
      <c r="F70" s="5"/>
      <c r="G70" s="5"/>
      <c r="H70" s="11"/>
      <c r="I70" s="5"/>
      <c r="J70" s="5"/>
      <c r="K70" s="5"/>
      <c r="L70" s="5"/>
      <c r="M70" s="5"/>
      <c r="N70" s="5"/>
    </row>
    <row r="71" spans="3:14" ht="12.75">
      <c r="C71" s="5"/>
      <c r="D71" s="5"/>
      <c r="E71" s="11"/>
      <c r="F71" s="5"/>
      <c r="G71" s="5"/>
      <c r="H71" s="11"/>
      <c r="I71" s="5"/>
      <c r="J71" s="5"/>
      <c r="K71" s="5"/>
      <c r="L71" s="5"/>
      <c r="M71" s="5"/>
      <c r="N71" s="5"/>
    </row>
    <row r="72" spans="3:14" ht="12.75">
      <c r="C72" s="5"/>
      <c r="D72" s="5"/>
      <c r="E72" s="11"/>
      <c r="F72" s="5"/>
      <c r="G72" s="5"/>
      <c r="H72" s="11"/>
      <c r="I72" s="5"/>
      <c r="J72" s="5"/>
      <c r="K72" s="5"/>
      <c r="L72" s="5"/>
      <c r="M72" s="5"/>
      <c r="N72" s="5"/>
    </row>
    <row r="73" spans="3:14" ht="12.75">
      <c r="C73" s="5"/>
      <c r="D73" s="5"/>
      <c r="E73" s="11"/>
      <c r="F73" s="5"/>
      <c r="G73" s="5"/>
      <c r="H73" s="11"/>
      <c r="I73" s="5"/>
      <c r="J73" s="5"/>
      <c r="K73" s="5"/>
      <c r="L73" s="5"/>
      <c r="M73" s="5"/>
      <c r="N73" s="5"/>
    </row>
    <row r="74" spans="3:14" ht="12.75">
      <c r="C74" s="5"/>
      <c r="D74" s="5"/>
      <c r="E74" s="11"/>
      <c r="F74" s="5"/>
      <c r="G74" s="5"/>
      <c r="H74" s="11"/>
      <c r="I74" s="5"/>
      <c r="J74" s="5"/>
      <c r="K74" s="5"/>
      <c r="L74" s="5"/>
      <c r="M74" s="5"/>
      <c r="N74" s="5"/>
    </row>
    <row r="75" spans="3:14" ht="12.75">
      <c r="C75" s="5"/>
      <c r="D75" s="5"/>
      <c r="E75" s="11"/>
      <c r="F75" s="5"/>
      <c r="G75" s="5"/>
      <c r="H75" s="11"/>
      <c r="I75" s="5"/>
      <c r="J75" s="5"/>
      <c r="K75" s="5"/>
      <c r="L75" s="5"/>
      <c r="M75" s="5"/>
      <c r="N75" s="5"/>
    </row>
    <row r="76" spans="3:14" ht="12.75">
      <c r="C76" s="5"/>
      <c r="D76" s="5"/>
      <c r="E76" s="11"/>
      <c r="F76" s="5"/>
      <c r="G76" s="5"/>
      <c r="H76" s="11"/>
      <c r="I76" s="5"/>
      <c r="J76" s="5"/>
      <c r="K76" s="5"/>
      <c r="L76" s="5"/>
      <c r="M76" s="5"/>
      <c r="N76" s="5"/>
    </row>
    <row r="77" spans="3:14" ht="12.75">
      <c r="C77" s="5"/>
      <c r="D77" s="5"/>
      <c r="E77" s="11"/>
      <c r="F77" s="5"/>
      <c r="G77" s="5"/>
      <c r="H77" s="11"/>
      <c r="I77" s="5"/>
      <c r="J77" s="5"/>
      <c r="K77" s="5"/>
      <c r="L77" s="5"/>
      <c r="M77" s="5"/>
      <c r="N77" s="5"/>
    </row>
    <row r="78" spans="3:14" ht="12.75">
      <c r="C78" s="5"/>
      <c r="D78" s="5"/>
      <c r="E78" s="11"/>
      <c r="F78" s="5"/>
      <c r="G78" s="5"/>
      <c r="H78" s="11"/>
      <c r="I78" s="5"/>
      <c r="J78" s="5"/>
      <c r="K78" s="5"/>
      <c r="L78" s="5"/>
      <c r="M78" s="5"/>
      <c r="N78" s="5"/>
    </row>
    <row r="79" spans="3:14" ht="12.75">
      <c r="C79" s="5"/>
      <c r="D79" s="5"/>
      <c r="E79" s="11"/>
      <c r="F79" s="5"/>
      <c r="G79" s="5"/>
      <c r="H79" s="11"/>
      <c r="I79" s="5"/>
      <c r="J79" s="5"/>
      <c r="K79" s="5"/>
      <c r="L79" s="5"/>
      <c r="M79" s="5"/>
      <c r="N79" s="5"/>
    </row>
  </sheetData>
  <printOptions/>
  <pageMargins left="0.3937007874015748" right="0" top="0.7874015748031497" bottom="0" header="0.5118110236220472" footer="0.5118110236220472"/>
  <pageSetup horizontalDpi="300" verticalDpi="300" orientation="landscape" paperSize="9" r:id="rId2"/>
  <headerFooter alignWithMargins="0">
    <oddHeader>&amp;LSÖDERTÖRN ÅR 2000&amp;C&amp;14&amp;A&amp;10
&amp;R&amp;12DAGL VERKSAMHET (LSS § 9:10)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5"/>
  <dimension ref="B1:Q11"/>
  <sheetViews>
    <sheetView tabSelected="1" workbookViewId="0" topLeftCell="A1">
      <selection activeCell="A1" sqref="A1"/>
    </sheetView>
  </sheetViews>
  <sheetFormatPr defaultColWidth="9.140625" defaultRowHeight="12.75"/>
  <cols>
    <col min="6" max="6" width="9.421875" style="0" customWidth="1"/>
  </cols>
  <sheetData>
    <row r="1" spans="2:17" ht="12.75">
      <c r="B1" s="130" t="s">
        <v>55</v>
      </c>
      <c r="C1" s="131"/>
      <c r="D1" s="131"/>
      <c r="E1" s="131"/>
      <c r="F1" s="132"/>
      <c r="J1" s="130" t="s">
        <v>54</v>
      </c>
      <c r="K1" s="133"/>
      <c r="L1" s="131"/>
      <c r="M1" s="131"/>
      <c r="N1" s="131"/>
      <c r="O1" s="131"/>
      <c r="P1" s="131"/>
      <c r="Q1" s="132"/>
    </row>
    <row r="11" ht="12.75">
      <c r="B11" s="1"/>
    </row>
  </sheetData>
  <printOptions/>
  <pageMargins left="0.984251968503937" right="0" top="1.1811023622047245" bottom="0" header="0.7086614173228347" footer="0.5118110236220472"/>
  <pageSetup horizontalDpi="300" verticalDpi="300" orientation="portrait" paperSize="9" r:id="rId2"/>
  <headerFooter alignWithMargins="0">
    <oddHeader>&amp;LSÖDERTÖRN ÅR 2000&amp;C&amp;12 &amp;10
&amp;RDAGL VERKSAMHET (LSS § 9:10)&amp;12
</oddHead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Järna 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Daglig verksamhet nyckeltal</dc:title>
  <dc:subject/>
  <dc:creator>Ann Östberg</dc:creator>
  <cp:keywords/>
  <dc:description/>
  <cp:lastModifiedBy>Lena Pinner</cp:lastModifiedBy>
  <cp:lastPrinted>2001-03-02T10:38:30Z</cp:lastPrinted>
  <dcterms:created xsi:type="dcterms:W3CDTF">2000-11-22T09:39:47Z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